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miyam\Downloads\"/>
    </mc:Choice>
  </mc:AlternateContent>
  <xr:revisionPtr revIDLastSave="0" documentId="13_ncr:1_{F6033921-6300-4556-9196-CFC303F93755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申込１" sheetId="1" r:id="rId1"/>
    <sheet name="エントリー集計データ" sheetId="15" r:id="rId2"/>
  </sheets>
  <definedNames>
    <definedName name="_xlnm.Print_Area" localSheetId="0">申込１!$K$4:$U$47,申込１!$Z$4:$AF$47,申込１!$AK$3:$AR$46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" i="1" l="1"/>
  <c r="AQ9" i="1"/>
  <c r="AQ10" i="1"/>
  <c r="AN43" i="1"/>
  <c r="AE126" i="15" s="1"/>
  <c r="AN44" i="1"/>
  <c r="AF126" i="15" s="1"/>
  <c r="AN45" i="1"/>
  <c r="AG126" i="15" s="1"/>
  <c r="AN46" i="1"/>
  <c r="AH126" i="15" s="1"/>
  <c r="AN21" i="1"/>
  <c r="AN22" i="1"/>
  <c r="AN23" i="1"/>
  <c r="AN24" i="1"/>
  <c r="AB6" i="1"/>
  <c r="S6" i="1"/>
  <c r="M6" i="1"/>
  <c r="S122" i="15"/>
  <c r="Q122" i="15" s="1"/>
  <c r="T122" i="15"/>
  <c r="R122" i="15" s="1"/>
  <c r="S121" i="15"/>
  <c r="U121" i="15" s="1"/>
  <c r="T121" i="15"/>
  <c r="R121" i="15" s="1"/>
  <c r="S119" i="15"/>
  <c r="U119" i="15" s="1"/>
  <c r="T119" i="15"/>
  <c r="R119" i="15" s="1"/>
  <c r="S120" i="15"/>
  <c r="U120" i="15" s="1"/>
  <c r="T120" i="15"/>
  <c r="R120" i="15" s="1"/>
  <c r="S114" i="15"/>
  <c r="U114" i="15" s="1"/>
  <c r="T114" i="15"/>
  <c r="R114" i="15" s="1"/>
  <c r="S115" i="15"/>
  <c r="U115" i="15" s="1"/>
  <c r="T115" i="15"/>
  <c r="R115" i="15" s="1"/>
  <c r="S116" i="15"/>
  <c r="U116" i="15" s="1"/>
  <c r="T116" i="15"/>
  <c r="R116" i="15" s="1"/>
  <c r="S117" i="15"/>
  <c r="U117" i="15" s="1"/>
  <c r="T117" i="15"/>
  <c r="R117" i="15" s="1"/>
  <c r="S118" i="15"/>
  <c r="Q118" i="15" s="1"/>
  <c r="T118" i="15"/>
  <c r="R118" i="15" s="1"/>
  <c r="S104" i="15"/>
  <c r="T104" i="15"/>
  <c r="S105" i="15"/>
  <c r="U105" i="15" s="1"/>
  <c r="T105" i="15"/>
  <c r="S106" i="15"/>
  <c r="U106" i="15" s="1"/>
  <c r="T106" i="15"/>
  <c r="S107" i="15"/>
  <c r="U107" i="15" s="1"/>
  <c r="T107" i="15"/>
  <c r="R107" i="15" s="1"/>
  <c r="S108" i="15"/>
  <c r="Q108" i="15" s="1"/>
  <c r="T108" i="15"/>
  <c r="R108" i="15" s="1"/>
  <c r="S109" i="15"/>
  <c r="U109" i="15" s="1"/>
  <c r="T109" i="15"/>
  <c r="R109" i="15" s="1"/>
  <c r="S110" i="15"/>
  <c r="U110" i="15" s="1"/>
  <c r="T110" i="15"/>
  <c r="R110" i="15" s="1"/>
  <c r="S111" i="15"/>
  <c r="U111" i="15" s="1"/>
  <c r="T111" i="15"/>
  <c r="R111" i="15" s="1"/>
  <c r="S112" i="15"/>
  <c r="U112" i="15" s="1"/>
  <c r="T112" i="15"/>
  <c r="R112" i="15" s="1"/>
  <c r="S113" i="15"/>
  <c r="U113" i="15" s="1"/>
  <c r="T113" i="15"/>
  <c r="R113" i="15" s="1"/>
  <c r="T103" i="15"/>
  <c r="S103" i="15"/>
  <c r="U103" i="15" s="1"/>
  <c r="S84" i="15"/>
  <c r="U84" i="15" s="1"/>
  <c r="T84" i="15"/>
  <c r="S85" i="15"/>
  <c r="U85" i="15" s="1"/>
  <c r="T85" i="15"/>
  <c r="S86" i="15"/>
  <c r="U86" i="15" s="1"/>
  <c r="T86" i="15"/>
  <c r="S87" i="15"/>
  <c r="U87" i="15" s="1"/>
  <c r="T87" i="15"/>
  <c r="S88" i="15"/>
  <c r="U88" i="15" s="1"/>
  <c r="T88" i="15"/>
  <c r="S89" i="15"/>
  <c r="U89" i="15" s="1"/>
  <c r="T89" i="15"/>
  <c r="S90" i="15"/>
  <c r="U90" i="15" s="1"/>
  <c r="T90" i="15"/>
  <c r="S91" i="15"/>
  <c r="U91" i="15" s="1"/>
  <c r="T91" i="15"/>
  <c r="S92" i="15"/>
  <c r="U92" i="15" s="1"/>
  <c r="T92" i="15"/>
  <c r="S93" i="15"/>
  <c r="U93" i="15" s="1"/>
  <c r="T93" i="15"/>
  <c r="S94" i="15"/>
  <c r="U94" i="15" s="1"/>
  <c r="T94" i="15"/>
  <c r="S95" i="15"/>
  <c r="U95" i="15" s="1"/>
  <c r="T95" i="15"/>
  <c r="S96" i="15"/>
  <c r="U96" i="15" s="1"/>
  <c r="T96" i="15"/>
  <c r="R96" i="15" s="1"/>
  <c r="S97" i="15"/>
  <c r="U97" i="15" s="1"/>
  <c r="T97" i="15"/>
  <c r="R97" i="15" s="1"/>
  <c r="S98" i="15"/>
  <c r="U98" i="15" s="1"/>
  <c r="T98" i="15"/>
  <c r="R98" i="15" s="1"/>
  <c r="S99" i="15"/>
  <c r="U99" i="15" s="1"/>
  <c r="T99" i="15"/>
  <c r="R99" i="15" s="1"/>
  <c r="S100" i="15"/>
  <c r="U100" i="15" s="1"/>
  <c r="T100" i="15"/>
  <c r="R100" i="15" s="1"/>
  <c r="S101" i="15"/>
  <c r="U101" i="15" s="1"/>
  <c r="T101" i="15"/>
  <c r="R101" i="15" s="1"/>
  <c r="S102" i="15"/>
  <c r="U102" i="15" s="1"/>
  <c r="T102" i="15"/>
  <c r="R102" i="15" s="1"/>
  <c r="T83" i="15"/>
  <c r="S83" i="15"/>
  <c r="U83" i="15" s="1"/>
  <c r="S43" i="15"/>
  <c r="U43" i="15" s="1"/>
  <c r="S44" i="15"/>
  <c r="U44" i="15" s="1"/>
  <c r="S45" i="15"/>
  <c r="U45" i="15" s="1"/>
  <c r="S46" i="15"/>
  <c r="U46" i="15" s="1"/>
  <c r="S47" i="15"/>
  <c r="S48" i="15"/>
  <c r="U48" i="15" s="1"/>
  <c r="S49" i="15"/>
  <c r="U49" i="15" s="1"/>
  <c r="S50" i="15"/>
  <c r="U50" i="15" s="1"/>
  <c r="S51" i="15"/>
  <c r="U51" i="15" s="1"/>
  <c r="S52" i="15"/>
  <c r="U52" i="15" s="1"/>
  <c r="S53" i="15"/>
  <c r="U53" i="15" s="1"/>
  <c r="S54" i="15"/>
  <c r="U54" i="15" s="1"/>
  <c r="S55" i="15"/>
  <c r="U55" i="15" s="1"/>
  <c r="S56" i="15"/>
  <c r="U56" i="15" s="1"/>
  <c r="S57" i="15"/>
  <c r="U57" i="15" s="1"/>
  <c r="S58" i="15"/>
  <c r="U58" i="15" s="1"/>
  <c r="S59" i="15"/>
  <c r="U59" i="15" s="1"/>
  <c r="S60" i="15"/>
  <c r="U60" i="15" s="1"/>
  <c r="S61" i="15"/>
  <c r="U61" i="15" s="1"/>
  <c r="S62" i="15"/>
  <c r="U62" i="15" s="1"/>
  <c r="S63" i="15"/>
  <c r="O63" i="15" s="1"/>
  <c r="S64" i="15"/>
  <c r="U64" i="15" s="1"/>
  <c r="S65" i="15"/>
  <c r="U65" i="15" s="1"/>
  <c r="S66" i="15"/>
  <c r="U66" i="15" s="1"/>
  <c r="S67" i="15"/>
  <c r="U67" i="15" s="1"/>
  <c r="S68" i="15"/>
  <c r="U68" i="15" s="1"/>
  <c r="S69" i="15"/>
  <c r="U69" i="15" s="1"/>
  <c r="S70" i="15"/>
  <c r="U70" i="15" s="1"/>
  <c r="S71" i="15"/>
  <c r="U71" i="15" s="1"/>
  <c r="S72" i="15"/>
  <c r="U72" i="15" s="1"/>
  <c r="S73" i="15"/>
  <c r="U73" i="15" s="1"/>
  <c r="S74" i="15"/>
  <c r="U74" i="15" s="1"/>
  <c r="S75" i="15"/>
  <c r="U75" i="15" s="1"/>
  <c r="S76" i="15"/>
  <c r="U76" i="15" s="1"/>
  <c r="S77" i="15"/>
  <c r="U77" i="15" s="1"/>
  <c r="S78" i="15"/>
  <c r="U78" i="15" s="1"/>
  <c r="S79" i="15"/>
  <c r="O79" i="15" s="1"/>
  <c r="S80" i="15"/>
  <c r="U80" i="15" s="1"/>
  <c r="S81" i="15"/>
  <c r="U81" i="15" s="1"/>
  <c r="S42" i="15"/>
  <c r="U42" i="15" s="1"/>
  <c r="S3" i="15"/>
  <c r="U3" i="15" s="1"/>
  <c r="S4" i="15"/>
  <c r="U4" i="15" s="1"/>
  <c r="S5" i="15"/>
  <c r="U5" i="15" s="1"/>
  <c r="S6" i="15"/>
  <c r="U6" i="15" s="1"/>
  <c r="S7" i="15"/>
  <c r="U7" i="15" s="1"/>
  <c r="S8" i="15"/>
  <c r="U8" i="15" s="1"/>
  <c r="S9" i="15"/>
  <c r="U9" i="15" s="1"/>
  <c r="S10" i="15"/>
  <c r="U10" i="15" s="1"/>
  <c r="S11" i="15"/>
  <c r="U11" i="15" s="1"/>
  <c r="S12" i="15"/>
  <c r="U12" i="15" s="1"/>
  <c r="S13" i="15"/>
  <c r="U13" i="15" s="1"/>
  <c r="S14" i="15"/>
  <c r="U14" i="15" s="1"/>
  <c r="S15" i="15"/>
  <c r="U15" i="15" s="1"/>
  <c r="S16" i="15"/>
  <c r="U16" i="15" s="1"/>
  <c r="S17" i="15"/>
  <c r="U17" i="15" s="1"/>
  <c r="S18" i="15"/>
  <c r="U18" i="15" s="1"/>
  <c r="S19" i="15"/>
  <c r="U19" i="15" s="1"/>
  <c r="S20" i="15"/>
  <c r="U20" i="15" s="1"/>
  <c r="S21" i="15"/>
  <c r="U21" i="15" s="1"/>
  <c r="S22" i="15"/>
  <c r="U22" i="15" s="1"/>
  <c r="S23" i="15"/>
  <c r="U23" i="15" s="1"/>
  <c r="S24" i="15"/>
  <c r="U24" i="15" s="1"/>
  <c r="S25" i="15"/>
  <c r="U25" i="15" s="1"/>
  <c r="S26" i="15"/>
  <c r="U26" i="15" s="1"/>
  <c r="S27" i="15"/>
  <c r="U27" i="15" s="1"/>
  <c r="S28" i="15"/>
  <c r="U28" i="15" s="1"/>
  <c r="S29" i="15"/>
  <c r="U29" i="15" s="1"/>
  <c r="S30" i="15"/>
  <c r="U30" i="15" s="1"/>
  <c r="S31" i="15"/>
  <c r="U31" i="15" s="1"/>
  <c r="S32" i="15"/>
  <c r="U32" i="15" s="1"/>
  <c r="S33" i="15"/>
  <c r="U33" i="15" s="1"/>
  <c r="S34" i="15"/>
  <c r="U34" i="15" s="1"/>
  <c r="S35" i="15"/>
  <c r="U35" i="15" s="1"/>
  <c r="S36" i="15"/>
  <c r="U36" i="15" s="1"/>
  <c r="S37" i="15"/>
  <c r="U37" i="15" s="1"/>
  <c r="S38" i="15"/>
  <c r="U38" i="15" s="1"/>
  <c r="S39" i="15"/>
  <c r="U39" i="15" s="1"/>
  <c r="S40" i="15"/>
  <c r="U40" i="15" s="1"/>
  <c r="S41" i="15"/>
  <c r="U41" i="15" s="1"/>
  <c r="S2" i="15"/>
  <c r="U2" i="15" s="1"/>
  <c r="AG125" i="15" l="1"/>
  <c r="AF125" i="15"/>
  <c r="AE125" i="15"/>
  <c r="AH125" i="15"/>
  <c r="O121" i="15"/>
  <c r="O115" i="15"/>
  <c r="U108" i="15"/>
  <c r="O117" i="15"/>
  <c r="O120" i="15"/>
  <c r="Q120" i="15"/>
  <c r="U118" i="15"/>
  <c r="Q78" i="15"/>
  <c r="Q74" i="15"/>
  <c r="Q70" i="15"/>
  <c r="Q66" i="15"/>
  <c r="Q62" i="15"/>
  <c r="Q39" i="15"/>
  <c r="Q35" i="15"/>
  <c r="Q31" i="15"/>
  <c r="Q27" i="15"/>
  <c r="Q23" i="15"/>
  <c r="Q121" i="15"/>
  <c r="Q119" i="15"/>
  <c r="Q117" i="15"/>
  <c r="Q115" i="15"/>
  <c r="Q113" i="15"/>
  <c r="Q111" i="15"/>
  <c r="Q109" i="15"/>
  <c r="Q107" i="15"/>
  <c r="Q100" i="15"/>
  <c r="Q96" i="15"/>
  <c r="U122" i="15"/>
  <c r="O81" i="15"/>
  <c r="Q79" i="15"/>
  <c r="Q75" i="15"/>
  <c r="Q71" i="15"/>
  <c r="Q67" i="15"/>
  <c r="Q63" i="15"/>
  <c r="Q40" i="15"/>
  <c r="Q36" i="15"/>
  <c r="Q32" i="15"/>
  <c r="Q28" i="15"/>
  <c r="Q24" i="15"/>
  <c r="O122" i="15"/>
  <c r="O118" i="15"/>
  <c r="O116" i="15"/>
  <c r="O114" i="15"/>
  <c r="O112" i="15"/>
  <c r="O110" i="15"/>
  <c r="O108" i="15"/>
  <c r="P101" i="15"/>
  <c r="P97" i="15"/>
  <c r="Q80" i="15"/>
  <c r="Q76" i="15"/>
  <c r="Q72" i="15"/>
  <c r="Q68" i="15"/>
  <c r="Q64" i="15"/>
  <c r="Q41" i="15"/>
  <c r="Q37" i="15"/>
  <c r="Q33" i="15"/>
  <c r="Q29" i="15"/>
  <c r="Q25" i="15"/>
  <c r="Q116" i="15"/>
  <c r="Q114" i="15"/>
  <c r="Q112" i="15"/>
  <c r="Q110" i="15"/>
  <c r="Q102" i="15"/>
  <c r="Q98" i="15"/>
  <c r="Q81" i="15"/>
  <c r="Q77" i="15"/>
  <c r="Q73" i="15"/>
  <c r="Q69" i="15"/>
  <c r="Q65" i="15"/>
  <c r="Q38" i="15"/>
  <c r="Q34" i="15"/>
  <c r="Q30" i="15"/>
  <c r="Q26" i="15"/>
  <c r="Q22" i="15"/>
  <c r="O119" i="15"/>
  <c r="O113" i="15"/>
  <c r="O111" i="15"/>
  <c r="O109" i="15"/>
  <c r="O107" i="15"/>
  <c r="P99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U104" i="15"/>
  <c r="P98" i="15"/>
  <c r="Q101" i="15"/>
  <c r="Q99" i="15"/>
  <c r="O102" i="15"/>
  <c r="O101" i="15"/>
  <c r="O100" i="15"/>
  <c r="O99" i="15"/>
  <c r="O98" i="15"/>
  <c r="O97" i="15"/>
  <c r="O96" i="15"/>
  <c r="P102" i="15"/>
  <c r="P100" i="15"/>
  <c r="P96" i="15"/>
  <c r="Q97" i="15"/>
  <c r="U79" i="15"/>
  <c r="U63" i="15"/>
  <c r="U47" i="15"/>
  <c r="O75" i="15"/>
  <c r="O71" i="15"/>
  <c r="O67" i="15"/>
  <c r="O39" i="15"/>
  <c r="O35" i="15"/>
  <c r="O31" i="15"/>
  <c r="O27" i="15"/>
  <c r="O23" i="15"/>
  <c r="O80" i="15"/>
  <c r="O76" i="15"/>
  <c r="O72" i="15"/>
  <c r="O68" i="15"/>
  <c r="O64" i="15"/>
  <c r="O40" i="15"/>
  <c r="O36" i="15"/>
  <c r="O32" i="15"/>
  <c r="O28" i="15"/>
  <c r="O24" i="15"/>
  <c r="O77" i="15"/>
  <c r="O73" i="15"/>
  <c r="O69" i="15"/>
  <c r="O65" i="15"/>
  <c r="O41" i="15"/>
  <c r="O37" i="15"/>
  <c r="O33" i="15"/>
  <c r="O29" i="15"/>
  <c r="O25" i="15"/>
  <c r="O78" i="15"/>
  <c r="O74" i="15"/>
  <c r="O70" i="15"/>
  <c r="O66" i="15"/>
  <c r="O62" i="15"/>
  <c r="O38" i="15"/>
  <c r="O34" i="15"/>
  <c r="O30" i="15"/>
  <c r="O26" i="15"/>
  <c r="O22" i="15"/>
  <c r="H41" i="15" l="1"/>
  <c r="D3" i="1"/>
  <c r="K4" i="1" l="1"/>
  <c r="AK3" i="1"/>
  <c r="Z4" i="1"/>
  <c r="C121" i="15"/>
  <c r="S126" i="15"/>
  <c r="V126" i="15"/>
  <c r="U126" i="15"/>
  <c r="T126" i="15"/>
  <c r="S125" i="15"/>
  <c r="U125" i="15"/>
  <c r="T125" i="15"/>
  <c r="V125" i="15"/>
  <c r="C16" i="15"/>
  <c r="C28" i="15"/>
  <c r="C32" i="15"/>
  <c r="C51" i="15"/>
  <c r="C72" i="15"/>
  <c r="C95" i="15"/>
  <c r="C12" i="15"/>
  <c r="C46" i="15"/>
  <c r="C67" i="15"/>
  <c r="C89" i="15"/>
  <c r="C8" i="15"/>
  <c r="C24" i="15"/>
  <c r="C40" i="15"/>
  <c r="C62" i="15"/>
  <c r="C84" i="15"/>
  <c r="B172" i="15"/>
  <c r="B6" i="15"/>
  <c r="B5" i="15"/>
  <c r="B9" i="15"/>
  <c r="B13" i="15"/>
  <c r="B17" i="15"/>
  <c r="B21" i="15"/>
  <c r="B25" i="15"/>
  <c r="B29" i="15"/>
  <c r="B33" i="15"/>
  <c r="B37" i="15"/>
  <c r="B41" i="15"/>
  <c r="B45" i="15"/>
  <c r="B49" i="15"/>
  <c r="B53" i="15"/>
  <c r="B57" i="15"/>
  <c r="B61" i="15"/>
  <c r="B65" i="15"/>
  <c r="B69" i="15"/>
  <c r="B73" i="15"/>
  <c r="B77" i="15"/>
  <c r="B81" i="15"/>
  <c r="B86" i="15"/>
  <c r="B90" i="15"/>
  <c r="B94" i="15"/>
  <c r="B98" i="15"/>
  <c r="B102" i="15"/>
  <c r="B106" i="15"/>
  <c r="B110" i="15"/>
  <c r="B114" i="15"/>
  <c r="B118" i="15"/>
  <c r="B122" i="15"/>
  <c r="B70" i="15"/>
  <c r="B83" i="15"/>
  <c r="B91" i="15"/>
  <c r="B95" i="15"/>
  <c r="B103" i="15"/>
  <c r="B111" i="15"/>
  <c r="B119" i="15"/>
  <c r="B4" i="15"/>
  <c r="B8" i="15"/>
  <c r="B12" i="15"/>
  <c r="B16" i="15"/>
  <c r="B20" i="15"/>
  <c r="B24" i="15"/>
  <c r="B28" i="15"/>
  <c r="B32" i="15"/>
  <c r="B36" i="15"/>
  <c r="B40" i="15"/>
  <c r="B44" i="15"/>
  <c r="B48" i="15"/>
  <c r="B52" i="15"/>
  <c r="B56" i="15"/>
  <c r="B60" i="15"/>
  <c r="B64" i="15"/>
  <c r="B68" i="15"/>
  <c r="B72" i="15"/>
  <c r="B76" i="15"/>
  <c r="B80" i="15"/>
  <c r="B85" i="15"/>
  <c r="B89" i="15"/>
  <c r="B93" i="15"/>
  <c r="B97" i="15"/>
  <c r="B101" i="15"/>
  <c r="B105" i="15"/>
  <c r="B109" i="15"/>
  <c r="B113" i="15"/>
  <c r="B117" i="15"/>
  <c r="B121" i="15"/>
  <c r="B3" i="15"/>
  <c r="B7" i="15"/>
  <c r="B11" i="15"/>
  <c r="B15" i="15"/>
  <c r="B19" i="15"/>
  <c r="B23" i="15"/>
  <c r="B27" i="15"/>
  <c r="B31" i="15"/>
  <c r="B35" i="15"/>
  <c r="B39" i="15"/>
  <c r="B43" i="15"/>
  <c r="B47" i="15"/>
  <c r="B51" i="15"/>
  <c r="B55" i="15"/>
  <c r="B59" i="15"/>
  <c r="B63" i="15"/>
  <c r="B67" i="15"/>
  <c r="B71" i="15"/>
  <c r="B75" i="15"/>
  <c r="B79" i="15"/>
  <c r="B84" i="15"/>
  <c r="B88" i="15"/>
  <c r="B92" i="15"/>
  <c r="B96" i="15"/>
  <c r="B100" i="15"/>
  <c r="B104" i="15"/>
  <c r="B108" i="15"/>
  <c r="B112" i="15"/>
  <c r="B116" i="15"/>
  <c r="B120" i="15"/>
  <c r="C2" i="15"/>
  <c r="B10" i="15"/>
  <c r="B14" i="15"/>
  <c r="B18" i="15"/>
  <c r="B22" i="15"/>
  <c r="B26" i="15"/>
  <c r="B30" i="15"/>
  <c r="B34" i="15"/>
  <c r="B38" i="15"/>
  <c r="B42" i="15"/>
  <c r="B46" i="15"/>
  <c r="B50" i="15"/>
  <c r="B54" i="15"/>
  <c r="B58" i="15"/>
  <c r="B62" i="15"/>
  <c r="B66" i="15"/>
  <c r="B74" i="15"/>
  <c r="B78" i="15"/>
  <c r="B87" i="15"/>
  <c r="B99" i="15"/>
  <c r="B107" i="15"/>
  <c r="B115" i="15"/>
  <c r="B2" i="15"/>
  <c r="C4" i="15"/>
  <c r="C20" i="15"/>
  <c r="C36" i="15"/>
  <c r="C56" i="15"/>
  <c r="C78" i="15"/>
  <c r="C105" i="15"/>
  <c r="C5" i="15"/>
  <c r="C9" i="15"/>
  <c r="C13" i="15"/>
  <c r="C17" i="15"/>
  <c r="C21" i="15"/>
  <c r="C25" i="15"/>
  <c r="C29" i="15"/>
  <c r="C33" i="15"/>
  <c r="C37" i="15"/>
  <c r="C42" i="15"/>
  <c r="C47" i="15"/>
  <c r="C52" i="15"/>
  <c r="C58" i="15"/>
  <c r="C63" i="15"/>
  <c r="C68" i="15"/>
  <c r="C74" i="15"/>
  <c r="C79" i="15"/>
  <c r="C85" i="15"/>
  <c r="C91" i="15"/>
  <c r="C97" i="15"/>
  <c r="C106" i="15"/>
  <c r="B143" i="15"/>
  <c r="C3" i="15"/>
  <c r="C7" i="15"/>
  <c r="C11" i="15"/>
  <c r="C15" i="15"/>
  <c r="C19" i="15"/>
  <c r="C23" i="15"/>
  <c r="C27" i="15"/>
  <c r="C31" i="15"/>
  <c r="C35" i="15"/>
  <c r="C39" i="15"/>
  <c r="C44" i="15"/>
  <c r="C50" i="15"/>
  <c r="C55" i="15"/>
  <c r="C60" i="15"/>
  <c r="C66" i="15"/>
  <c r="C71" i="15"/>
  <c r="C76" i="15"/>
  <c r="C83" i="15"/>
  <c r="C88" i="15"/>
  <c r="C93" i="15"/>
  <c r="C102" i="15"/>
  <c r="C118" i="15"/>
  <c r="B159" i="15"/>
  <c r="C6" i="15"/>
  <c r="C10" i="15"/>
  <c r="C14" i="15"/>
  <c r="C18" i="15"/>
  <c r="C22" i="15"/>
  <c r="C26" i="15"/>
  <c r="C30" i="15"/>
  <c r="C34" i="15"/>
  <c r="C38" i="15"/>
  <c r="C43" i="15"/>
  <c r="C48" i="15"/>
  <c r="C54" i="15"/>
  <c r="C59" i="15"/>
  <c r="C64" i="15"/>
  <c r="C70" i="15"/>
  <c r="C75" i="15"/>
  <c r="C80" i="15"/>
  <c r="C87" i="15"/>
  <c r="C92" i="15"/>
  <c r="C98" i="15"/>
  <c r="C113" i="15"/>
  <c r="B151" i="15"/>
  <c r="C41" i="15"/>
  <c r="I41" i="15" s="1"/>
  <c r="C45" i="15"/>
  <c r="C49" i="15"/>
  <c r="C53" i="15"/>
  <c r="C57" i="15"/>
  <c r="C61" i="15"/>
  <c r="C65" i="15"/>
  <c r="C69" i="15"/>
  <c r="C73" i="15"/>
  <c r="C77" i="15"/>
  <c r="C81" i="15"/>
  <c r="C86" i="15"/>
  <c r="C90" i="15"/>
  <c r="C94" i="15"/>
  <c r="C101" i="15"/>
  <c r="C110" i="15"/>
  <c r="B135" i="15"/>
  <c r="B167" i="15"/>
  <c r="B134" i="15"/>
  <c r="B142" i="15"/>
  <c r="B150" i="15"/>
  <c r="B158" i="15"/>
  <c r="B166" i="15"/>
  <c r="C109" i="15"/>
  <c r="C117" i="15"/>
  <c r="D126" i="15"/>
  <c r="B131" i="15"/>
  <c r="B139" i="15"/>
  <c r="B147" i="15"/>
  <c r="B155" i="15"/>
  <c r="B163" i="15"/>
  <c r="B171" i="15"/>
  <c r="C114" i="15"/>
  <c r="C122" i="15"/>
  <c r="B130" i="15"/>
  <c r="B138" i="15"/>
  <c r="B146" i="15"/>
  <c r="B154" i="15"/>
  <c r="B162" i="15"/>
  <c r="B170" i="15"/>
  <c r="C99" i="15"/>
  <c r="C103" i="15"/>
  <c r="C107" i="15"/>
  <c r="C111" i="15"/>
  <c r="C115" i="15"/>
  <c r="C119" i="15"/>
  <c r="D125" i="15"/>
  <c r="B129" i="15"/>
  <c r="B133" i="15"/>
  <c r="B137" i="15"/>
  <c r="B141" i="15"/>
  <c r="B145" i="15"/>
  <c r="B149" i="15"/>
  <c r="B153" i="15"/>
  <c r="B157" i="15"/>
  <c r="B161" i="15"/>
  <c r="B165" i="15"/>
  <c r="B169" i="15"/>
  <c r="B173" i="15"/>
  <c r="C96" i="15"/>
  <c r="C100" i="15"/>
  <c r="C104" i="15"/>
  <c r="C108" i="15"/>
  <c r="C112" i="15"/>
  <c r="C116" i="15"/>
  <c r="C120" i="15"/>
  <c r="B132" i="15"/>
  <c r="B136" i="15"/>
  <c r="B140" i="15"/>
  <c r="B144" i="15"/>
  <c r="B148" i="15"/>
  <c r="B152" i="15"/>
  <c r="B156" i="15"/>
  <c r="B160" i="15"/>
  <c r="B164" i="15"/>
  <c r="B168" i="15"/>
  <c r="AH1" i="1" l="1"/>
  <c r="AP1" i="1"/>
  <c r="AR10" i="1"/>
  <c r="AR9" i="1"/>
  <c r="AN28" i="1"/>
  <c r="E126" i="15" s="1"/>
  <c r="AQ8" i="1"/>
  <c r="AR8" i="1" s="1"/>
  <c r="AQ7" i="1"/>
  <c r="AR7" i="1" s="1"/>
  <c r="AQ6" i="1"/>
  <c r="AR6" i="1" s="1"/>
  <c r="AQ5" i="1"/>
  <c r="AR5" i="1" s="1"/>
  <c r="M43" i="1"/>
  <c r="F37" i="15" s="1"/>
  <c r="C169" i="15"/>
  <c r="D169" i="15"/>
  <c r="E169" i="15"/>
  <c r="F169" i="15"/>
  <c r="G169" i="15"/>
  <c r="H169" i="15"/>
  <c r="C170" i="15"/>
  <c r="D170" i="15"/>
  <c r="E170" i="15"/>
  <c r="F170" i="15"/>
  <c r="G170" i="15"/>
  <c r="H170" i="15"/>
  <c r="C171" i="15"/>
  <c r="D171" i="15"/>
  <c r="E171" i="15"/>
  <c r="F171" i="15"/>
  <c r="G171" i="15"/>
  <c r="H171" i="15"/>
  <c r="C172" i="15"/>
  <c r="D172" i="15"/>
  <c r="E172" i="15"/>
  <c r="F172" i="15"/>
  <c r="G172" i="15"/>
  <c r="H172" i="15"/>
  <c r="C173" i="15"/>
  <c r="D173" i="15"/>
  <c r="E173" i="15"/>
  <c r="F173" i="15"/>
  <c r="G173" i="15"/>
  <c r="H173" i="15"/>
  <c r="C130" i="15"/>
  <c r="D130" i="15"/>
  <c r="E130" i="15"/>
  <c r="F130" i="15"/>
  <c r="H130" i="15"/>
  <c r="C131" i="15"/>
  <c r="D131" i="15"/>
  <c r="E131" i="15"/>
  <c r="F131" i="15"/>
  <c r="H131" i="15"/>
  <c r="C132" i="15"/>
  <c r="D132" i="15"/>
  <c r="E132" i="15"/>
  <c r="F132" i="15"/>
  <c r="H132" i="15"/>
  <c r="C133" i="15"/>
  <c r="D133" i="15"/>
  <c r="E133" i="15"/>
  <c r="F133" i="15"/>
  <c r="H133" i="15"/>
  <c r="C134" i="15"/>
  <c r="D134" i="15"/>
  <c r="E134" i="15"/>
  <c r="F134" i="15"/>
  <c r="H134" i="15"/>
  <c r="C135" i="15"/>
  <c r="D135" i="15"/>
  <c r="E135" i="15"/>
  <c r="F135" i="15"/>
  <c r="H135" i="15"/>
  <c r="C136" i="15"/>
  <c r="D136" i="15"/>
  <c r="E136" i="15"/>
  <c r="F136" i="15"/>
  <c r="H136" i="15"/>
  <c r="C137" i="15"/>
  <c r="D137" i="15"/>
  <c r="E137" i="15"/>
  <c r="F137" i="15"/>
  <c r="H137" i="15"/>
  <c r="C138" i="15"/>
  <c r="D138" i="15"/>
  <c r="E138" i="15"/>
  <c r="F138" i="15"/>
  <c r="H138" i="15"/>
  <c r="C139" i="15"/>
  <c r="D139" i="15"/>
  <c r="E139" i="15"/>
  <c r="F139" i="15"/>
  <c r="H139" i="15"/>
  <c r="C140" i="15"/>
  <c r="D140" i="15"/>
  <c r="E140" i="15"/>
  <c r="F140" i="15"/>
  <c r="H140" i="15"/>
  <c r="C141" i="15"/>
  <c r="D141" i="15"/>
  <c r="E141" i="15"/>
  <c r="F141" i="15"/>
  <c r="H141" i="15"/>
  <c r="C142" i="15"/>
  <c r="D142" i="15"/>
  <c r="E142" i="15"/>
  <c r="F142" i="15"/>
  <c r="H142" i="15"/>
  <c r="C143" i="15"/>
  <c r="D143" i="15"/>
  <c r="E143" i="15"/>
  <c r="F143" i="15"/>
  <c r="H143" i="15"/>
  <c r="C144" i="15"/>
  <c r="D144" i="15"/>
  <c r="E144" i="15"/>
  <c r="F144" i="15"/>
  <c r="H144" i="15"/>
  <c r="C145" i="15"/>
  <c r="D145" i="15"/>
  <c r="E145" i="15"/>
  <c r="F145" i="15"/>
  <c r="H145" i="15"/>
  <c r="C146" i="15"/>
  <c r="D146" i="15"/>
  <c r="E146" i="15"/>
  <c r="F146" i="15"/>
  <c r="H146" i="15"/>
  <c r="C147" i="15"/>
  <c r="D147" i="15"/>
  <c r="E147" i="15"/>
  <c r="F147" i="15"/>
  <c r="H147" i="15"/>
  <c r="C148" i="15"/>
  <c r="D148" i="15"/>
  <c r="E148" i="15"/>
  <c r="F148" i="15"/>
  <c r="H148" i="15"/>
  <c r="C149" i="15"/>
  <c r="D149" i="15"/>
  <c r="E149" i="15"/>
  <c r="F149" i="15"/>
  <c r="H149" i="15"/>
  <c r="C150" i="15"/>
  <c r="D150" i="15"/>
  <c r="E150" i="15"/>
  <c r="F150" i="15"/>
  <c r="H150" i="15"/>
  <c r="C151" i="15"/>
  <c r="D151" i="15"/>
  <c r="E151" i="15"/>
  <c r="F151" i="15"/>
  <c r="H151" i="15"/>
  <c r="C152" i="15"/>
  <c r="D152" i="15"/>
  <c r="E152" i="15"/>
  <c r="F152" i="15"/>
  <c r="H152" i="15"/>
  <c r="C153" i="15"/>
  <c r="D153" i="15"/>
  <c r="E153" i="15"/>
  <c r="F153" i="15"/>
  <c r="H153" i="15"/>
  <c r="C154" i="15"/>
  <c r="D154" i="15"/>
  <c r="E154" i="15"/>
  <c r="F154" i="15"/>
  <c r="H154" i="15"/>
  <c r="C155" i="15"/>
  <c r="D155" i="15"/>
  <c r="E155" i="15"/>
  <c r="F155" i="15"/>
  <c r="H155" i="15"/>
  <c r="C156" i="15"/>
  <c r="D156" i="15"/>
  <c r="E156" i="15"/>
  <c r="F156" i="15"/>
  <c r="H156" i="15"/>
  <c r="C157" i="15"/>
  <c r="D157" i="15"/>
  <c r="E157" i="15"/>
  <c r="F157" i="15"/>
  <c r="H157" i="15"/>
  <c r="C158" i="15"/>
  <c r="D158" i="15"/>
  <c r="E158" i="15"/>
  <c r="F158" i="15"/>
  <c r="H158" i="15"/>
  <c r="C159" i="15"/>
  <c r="D159" i="15"/>
  <c r="E159" i="15"/>
  <c r="F159" i="15"/>
  <c r="H159" i="15"/>
  <c r="C160" i="15"/>
  <c r="D160" i="15"/>
  <c r="E160" i="15"/>
  <c r="F160" i="15"/>
  <c r="H160" i="15"/>
  <c r="C161" i="15"/>
  <c r="D161" i="15"/>
  <c r="E161" i="15"/>
  <c r="F161" i="15"/>
  <c r="H161" i="15"/>
  <c r="C162" i="15"/>
  <c r="D162" i="15"/>
  <c r="E162" i="15"/>
  <c r="F162" i="15"/>
  <c r="H162" i="15"/>
  <c r="C163" i="15"/>
  <c r="D163" i="15"/>
  <c r="E163" i="15"/>
  <c r="F163" i="15"/>
  <c r="H163" i="15"/>
  <c r="C164" i="15"/>
  <c r="D164" i="15"/>
  <c r="E164" i="15"/>
  <c r="F164" i="15"/>
  <c r="H164" i="15"/>
  <c r="C165" i="15"/>
  <c r="D165" i="15"/>
  <c r="E165" i="15"/>
  <c r="F165" i="15"/>
  <c r="H165" i="15"/>
  <c r="C166" i="15"/>
  <c r="D166" i="15"/>
  <c r="E166" i="15"/>
  <c r="F166" i="15"/>
  <c r="H166" i="15"/>
  <c r="C167" i="15"/>
  <c r="D167" i="15"/>
  <c r="E167" i="15"/>
  <c r="F167" i="15"/>
  <c r="H167" i="15"/>
  <c r="C168" i="15"/>
  <c r="D168" i="15"/>
  <c r="E168" i="15"/>
  <c r="F168" i="15"/>
  <c r="H168" i="15"/>
  <c r="H129" i="15"/>
  <c r="F129" i="15"/>
  <c r="E129" i="15"/>
  <c r="D129" i="15"/>
  <c r="C129" i="15"/>
  <c r="I168" i="15" l="1"/>
  <c r="O61" i="15" s="1"/>
  <c r="J166" i="15"/>
  <c r="Q59" i="15" s="1"/>
  <c r="I164" i="15"/>
  <c r="O57" i="15" s="1"/>
  <c r="J162" i="15"/>
  <c r="I160" i="15"/>
  <c r="J158" i="15"/>
  <c r="I156" i="15"/>
  <c r="J154" i="15"/>
  <c r="I152" i="15"/>
  <c r="P88" i="15" s="1"/>
  <c r="J150" i="15"/>
  <c r="R86" i="15" s="1"/>
  <c r="I148" i="15"/>
  <c r="J146" i="15"/>
  <c r="I144" i="15"/>
  <c r="J142" i="15"/>
  <c r="I140" i="15"/>
  <c r="J138" i="15"/>
  <c r="I136" i="15"/>
  <c r="J134" i="15"/>
  <c r="I132" i="15"/>
  <c r="J130" i="15"/>
  <c r="I173" i="15"/>
  <c r="J172" i="15"/>
  <c r="I171" i="15"/>
  <c r="J170" i="15"/>
  <c r="I169" i="15"/>
  <c r="J168" i="15"/>
  <c r="Q61" i="15" s="1"/>
  <c r="I166" i="15"/>
  <c r="O59" i="15" s="1"/>
  <c r="J164" i="15"/>
  <c r="Q57" i="15" s="1"/>
  <c r="I162" i="15"/>
  <c r="J160" i="15"/>
  <c r="I158" i="15"/>
  <c r="J156" i="15"/>
  <c r="I154" i="15"/>
  <c r="J152" i="15"/>
  <c r="R88" i="15" s="1"/>
  <c r="I150" i="15"/>
  <c r="P86" i="15" s="1"/>
  <c r="J148" i="15"/>
  <c r="I146" i="15"/>
  <c r="J144" i="15"/>
  <c r="I142" i="15"/>
  <c r="J140" i="15"/>
  <c r="I138" i="15"/>
  <c r="J136" i="15"/>
  <c r="I134" i="15"/>
  <c r="J132" i="15"/>
  <c r="I130" i="15"/>
  <c r="J173" i="15"/>
  <c r="I172" i="15"/>
  <c r="J171" i="15"/>
  <c r="I170" i="15"/>
  <c r="J169" i="15"/>
  <c r="J129" i="15"/>
  <c r="I167" i="15"/>
  <c r="O60" i="15" s="1"/>
  <c r="J165" i="15"/>
  <c r="Q58" i="15" s="1"/>
  <c r="I163" i="15"/>
  <c r="J161" i="15"/>
  <c r="I159" i="15"/>
  <c r="J157" i="15"/>
  <c r="I155" i="15"/>
  <c r="J153" i="15"/>
  <c r="R89" i="15" s="1"/>
  <c r="I151" i="15"/>
  <c r="P87" i="15" s="1"/>
  <c r="J149" i="15"/>
  <c r="R85" i="15" s="1"/>
  <c r="I147" i="15"/>
  <c r="J145" i="15"/>
  <c r="I143" i="15"/>
  <c r="J141" i="15"/>
  <c r="I139" i="15"/>
  <c r="J137" i="15"/>
  <c r="I135" i="15"/>
  <c r="J133" i="15"/>
  <c r="Q6" i="15" s="1"/>
  <c r="I131" i="15"/>
  <c r="I129" i="15"/>
  <c r="J167" i="15"/>
  <c r="Q60" i="15" s="1"/>
  <c r="I165" i="15"/>
  <c r="O58" i="15" s="1"/>
  <c r="J163" i="15"/>
  <c r="I161" i="15"/>
  <c r="J159" i="15"/>
  <c r="I157" i="15"/>
  <c r="J155" i="15"/>
  <c r="I153" i="15"/>
  <c r="P89" i="15" s="1"/>
  <c r="J151" i="15"/>
  <c r="R87" i="15" s="1"/>
  <c r="I149" i="15"/>
  <c r="P85" i="15" s="1"/>
  <c r="J147" i="15"/>
  <c r="I145" i="15"/>
  <c r="J143" i="15"/>
  <c r="I141" i="15"/>
  <c r="J139" i="15"/>
  <c r="I137" i="15"/>
  <c r="J135" i="15"/>
  <c r="I133" i="15"/>
  <c r="O6" i="15" s="1"/>
  <c r="J131" i="15"/>
  <c r="AR11" i="1"/>
  <c r="O18" i="15" l="1"/>
  <c r="O105" i="15"/>
  <c r="R95" i="15"/>
  <c r="Q52" i="15"/>
  <c r="O44" i="15"/>
  <c r="O94" i="15"/>
  <c r="O14" i="15"/>
  <c r="P93" i="15"/>
  <c r="O50" i="15"/>
  <c r="Q44" i="15"/>
  <c r="Q94" i="15"/>
  <c r="Q14" i="15"/>
  <c r="Q50" i="15"/>
  <c r="R93" i="15"/>
  <c r="O3" i="15"/>
  <c r="O84" i="15"/>
  <c r="O11" i="15"/>
  <c r="O91" i="15"/>
  <c r="O19" i="15"/>
  <c r="O106" i="15"/>
  <c r="P90" i="15"/>
  <c r="O47" i="15"/>
  <c r="O55" i="15"/>
  <c r="P105" i="15"/>
  <c r="O9" i="15"/>
  <c r="O89" i="15"/>
  <c r="O104" i="15"/>
  <c r="O17" i="15"/>
  <c r="O53" i="15"/>
  <c r="P103" i="15"/>
  <c r="Q4" i="15"/>
  <c r="Q85" i="15"/>
  <c r="Q42" i="15"/>
  <c r="Q12" i="15"/>
  <c r="Q92" i="15"/>
  <c r="Q20" i="15"/>
  <c r="R83" i="15"/>
  <c r="Q48" i="15"/>
  <c r="R91" i="15"/>
  <c r="R106" i="15"/>
  <c r="Q56" i="15"/>
  <c r="O4" i="15"/>
  <c r="O85" i="15"/>
  <c r="O42" i="15"/>
  <c r="O92" i="15"/>
  <c r="O12" i="15"/>
  <c r="P83" i="15"/>
  <c r="O20" i="15"/>
  <c r="P91" i="15"/>
  <c r="O48" i="15"/>
  <c r="O56" i="15"/>
  <c r="P106" i="15"/>
  <c r="Q9" i="15"/>
  <c r="Q89" i="15"/>
  <c r="Q17" i="15"/>
  <c r="Q104" i="15"/>
  <c r="Q53" i="15"/>
  <c r="R103" i="15"/>
  <c r="Q7" i="15"/>
  <c r="Q87" i="15"/>
  <c r="Q45" i="15"/>
  <c r="Q15" i="15"/>
  <c r="Q95" i="15"/>
  <c r="R94" i="15"/>
  <c r="Q51" i="15"/>
  <c r="O2" i="15"/>
  <c r="O83" i="15"/>
  <c r="Q10" i="15"/>
  <c r="Q90" i="15"/>
  <c r="Q105" i="15"/>
  <c r="Q18" i="15"/>
  <c r="R104" i="15"/>
  <c r="Q54" i="15"/>
  <c r="Q2" i="15"/>
  <c r="Q83" i="15"/>
  <c r="O7" i="15"/>
  <c r="O87" i="15"/>
  <c r="O45" i="15"/>
  <c r="O95" i="15"/>
  <c r="O15" i="15"/>
  <c r="P94" i="15"/>
  <c r="O51" i="15"/>
  <c r="O5" i="15"/>
  <c r="O86" i="15"/>
  <c r="O43" i="15"/>
  <c r="O93" i="15"/>
  <c r="O13" i="15"/>
  <c r="P84" i="15"/>
  <c r="O21" i="15"/>
  <c r="P92" i="15"/>
  <c r="O49" i="15"/>
  <c r="O10" i="15"/>
  <c r="O90" i="15"/>
  <c r="P104" i="15"/>
  <c r="O54" i="15"/>
  <c r="Q8" i="15"/>
  <c r="Q88" i="15"/>
  <c r="Q46" i="15"/>
  <c r="Q103" i="15"/>
  <c r="Q16" i="15"/>
  <c r="O8" i="15"/>
  <c r="O88" i="15"/>
  <c r="O46" i="15"/>
  <c r="O16" i="15"/>
  <c r="O103" i="15"/>
  <c r="P95" i="15"/>
  <c r="O52" i="15"/>
  <c r="Q5" i="15"/>
  <c r="Q86" i="15"/>
  <c r="Q43" i="15"/>
  <c r="Q13" i="15"/>
  <c r="Q93" i="15"/>
  <c r="R84" i="15"/>
  <c r="Q21" i="15"/>
  <c r="Q49" i="15"/>
  <c r="R92" i="15"/>
  <c r="Q3" i="15"/>
  <c r="Q84" i="15"/>
  <c r="Q11" i="15"/>
  <c r="Q91" i="15"/>
  <c r="Q106" i="15"/>
  <c r="Q19" i="15"/>
  <c r="R90" i="15"/>
  <c r="Q47" i="15"/>
  <c r="R105" i="15"/>
  <c r="Q55" i="15"/>
  <c r="I104" i="15"/>
  <c r="H104" i="15"/>
  <c r="I105" i="15"/>
  <c r="H105" i="15"/>
  <c r="I106" i="15"/>
  <c r="H106" i="15"/>
  <c r="I107" i="15"/>
  <c r="H107" i="15"/>
  <c r="I108" i="15"/>
  <c r="H108" i="15"/>
  <c r="I109" i="15"/>
  <c r="H109" i="15"/>
  <c r="I110" i="15"/>
  <c r="H110" i="15"/>
  <c r="I111" i="15"/>
  <c r="H111" i="15"/>
  <c r="I112" i="15"/>
  <c r="H112" i="15"/>
  <c r="I113" i="15"/>
  <c r="H113" i="15"/>
  <c r="I114" i="15"/>
  <c r="H114" i="15"/>
  <c r="I115" i="15"/>
  <c r="H115" i="15"/>
  <c r="I116" i="15"/>
  <c r="H116" i="15"/>
  <c r="I117" i="15"/>
  <c r="H117" i="15"/>
  <c r="I118" i="15"/>
  <c r="H118" i="15"/>
  <c r="I119" i="15"/>
  <c r="H119" i="15"/>
  <c r="I120" i="15"/>
  <c r="H120" i="15"/>
  <c r="I121" i="15"/>
  <c r="H121" i="15"/>
  <c r="I122" i="15"/>
  <c r="H122" i="15"/>
  <c r="H103" i="15"/>
  <c r="I103" i="15"/>
  <c r="I84" i="15"/>
  <c r="H84" i="15"/>
  <c r="I85" i="15"/>
  <c r="H85" i="15"/>
  <c r="I86" i="15"/>
  <c r="H86" i="15"/>
  <c r="I87" i="15"/>
  <c r="H87" i="15"/>
  <c r="I88" i="15"/>
  <c r="H88" i="15"/>
  <c r="I89" i="15"/>
  <c r="H89" i="15"/>
  <c r="I90" i="15"/>
  <c r="H90" i="15"/>
  <c r="I91" i="15"/>
  <c r="H91" i="15"/>
  <c r="I92" i="15"/>
  <c r="H92" i="15"/>
  <c r="I93" i="15"/>
  <c r="H93" i="15"/>
  <c r="I94" i="15"/>
  <c r="H94" i="15"/>
  <c r="I95" i="15"/>
  <c r="H95" i="15"/>
  <c r="I96" i="15"/>
  <c r="H96" i="15"/>
  <c r="I97" i="15"/>
  <c r="H97" i="15"/>
  <c r="I98" i="15"/>
  <c r="H98" i="15"/>
  <c r="I99" i="15"/>
  <c r="H99" i="15"/>
  <c r="I100" i="15"/>
  <c r="H100" i="15"/>
  <c r="I101" i="15"/>
  <c r="H101" i="15"/>
  <c r="I102" i="15"/>
  <c r="H102" i="15"/>
  <c r="H83" i="15"/>
  <c r="I83" i="15"/>
  <c r="I43" i="15"/>
  <c r="H43" i="15"/>
  <c r="I44" i="15"/>
  <c r="H44" i="15"/>
  <c r="I45" i="15"/>
  <c r="H45" i="15"/>
  <c r="I46" i="15"/>
  <c r="H46" i="15"/>
  <c r="I47" i="15"/>
  <c r="H47" i="15"/>
  <c r="I48" i="15"/>
  <c r="H48" i="15"/>
  <c r="I49" i="15"/>
  <c r="H49" i="15"/>
  <c r="I50" i="15"/>
  <c r="H50" i="15"/>
  <c r="I51" i="15"/>
  <c r="H51" i="15"/>
  <c r="I52" i="15"/>
  <c r="H52" i="15"/>
  <c r="I53" i="15"/>
  <c r="H53" i="15"/>
  <c r="I54" i="15"/>
  <c r="H54" i="15"/>
  <c r="I55" i="15"/>
  <c r="H55" i="15"/>
  <c r="I56" i="15"/>
  <c r="H56" i="15"/>
  <c r="I57" i="15"/>
  <c r="H57" i="15"/>
  <c r="I58" i="15"/>
  <c r="H58" i="15"/>
  <c r="I59" i="15"/>
  <c r="H59" i="15"/>
  <c r="I60" i="15"/>
  <c r="H60" i="15"/>
  <c r="I61" i="15"/>
  <c r="H61" i="15"/>
  <c r="I62" i="15"/>
  <c r="H62" i="15"/>
  <c r="I63" i="15"/>
  <c r="H63" i="15"/>
  <c r="I64" i="15"/>
  <c r="H64" i="15"/>
  <c r="I65" i="15"/>
  <c r="H65" i="15"/>
  <c r="I66" i="15"/>
  <c r="H66" i="15"/>
  <c r="I67" i="15"/>
  <c r="H67" i="15"/>
  <c r="I68" i="15"/>
  <c r="H68" i="15"/>
  <c r="I69" i="15"/>
  <c r="H69" i="15"/>
  <c r="I70" i="15"/>
  <c r="H70" i="15"/>
  <c r="I71" i="15"/>
  <c r="H71" i="15"/>
  <c r="I72" i="15"/>
  <c r="H72" i="15"/>
  <c r="I73" i="15"/>
  <c r="H73" i="15"/>
  <c r="I74" i="15"/>
  <c r="H74" i="15"/>
  <c r="I75" i="15"/>
  <c r="H75" i="15"/>
  <c r="I76" i="15"/>
  <c r="H76" i="15"/>
  <c r="I77" i="15"/>
  <c r="H77" i="15"/>
  <c r="I78" i="15"/>
  <c r="H78" i="15"/>
  <c r="I79" i="15"/>
  <c r="H79" i="15"/>
  <c r="I80" i="15"/>
  <c r="H80" i="15"/>
  <c r="I81" i="15"/>
  <c r="H81" i="15"/>
  <c r="H42" i="15"/>
  <c r="I42" i="15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AP8" i="1"/>
  <c r="AP7" i="1"/>
  <c r="AP6" i="1"/>
  <c r="AP5" i="1" l="1"/>
  <c r="D41" i="15"/>
  <c r="D92" i="15"/>
  <c r="D85" i="15"/>
  <c r="D101" i="15"/>
  <c r="D88" i="15"/>
  <c r="D98" i="15"/>
  <c r="D89" i="15"/>
  <c r="D86" i="15"/>
  <c r="D102" i="15"/>
  <c r="D100" i="15"/>
  <c r="D97" i="15"/>
  <c r="D94" i="15"/>
  <c r="D84" i="15"/>
  <c r="D96" i="15"/>
  <c r="D93" i="15"/>
  <c r="D90" i="15"/>
  <c r="D2" i="15"/>
  <c r="D38" i="15"/>
  <c r="D32" i="15"/>
  <c r="D28" i="15"/>
  <c r="D24" i="15"/>
  <c r="D22" i="15"/>
  <c r="D18" i="15"/>
  <c r="D14" i="15"/>
  <c r="D10" i="15"/>
  <c r="D8" i="15"/>
  <c r="D4" i="15"/>
  <c r="D81" i="15"/>
  <c r="D75" i="15"/>
  <c r="D69" i="15"/>
  <c r="D61" i="15"/>
  <c r="D57" i="15"/>
  <c r="D80" i="15"/>
  <c r="D74" i="15"/>
  <c r="D68" i="15"/>
  <c r="D64" i="15"/>
  <c r="D60" i="15"/>
  <c r="D56" i="15"/>
  <c r="D55" i="15"/>
  <c r="D46" i="15"/>
  <c r="D45" i="15"/>
  <c r="D44" i="15"/>
  <c r="D43" i="15"/>
  <c r="D103" i="15"/>
  <c r="D120" i="15"/>
  <c r="D116" i="15"/>
  <c r="D112" i="15"/>
  <c r="D111" i="15"/>
  <c r="D107" i="15"/>
  <c r="D39" i="15"/>
  <c r="D37" i="15"/>
  <c r="D35" i="15"/>
  <c r="D33" i="15"/>
  <c r="D31" i="15"/>
  <c r="D29" i="15"/>
  <c r="D27" i="15"/>
  <c r="D25" i="15"/>
  <c r="D23" i="15"/>
  <c r="D21" i="15"/>
  <c r="D19" i="15"/>
  <c r="D17" i="15"/>
  <c r="D15" i="15"/>
  <c r="D13" i="15"/>
  <c r="D11" i="15"/>
  <c r="D9" i="15"/>
  <c r="D7" i="15"/>
  <c r="D5" i="15"/>
  <c r="D3" i="15"/>
  <c r="D79" i="15"/>
  <c r="D73" i="15"/>
  <c r="D67" i="15"/>
  <c r="D63" i="15"/>
  <c r="D59" i="15"/>
  <c r="D54" i="15"/>
  <c r="D53" i="15"/>
  <c r="D52" i="15"/>
  <c r="D51" i="15"/>
  <c r="D50" i="15"/>
  <c r="D49" i="15"/>
  <c r="D83" i="15"/>
  <c r="D99" i="15"/>
  <c r="D95" i="15"/>
  <c r="D91" i="15"/>
  <c r="D87" i="15"/>
  <c r="D119" i="15"/>
  <c r="D115" i="15"/>
  <c r="D110" i="15"/>
  <c r="D106" i="15"/>
  <c r="D42" i="15"/>
  <c r="D78" i="15"/>
  <c r="D77" i="15"/>
  <c r="D76" i="15"/>
  <c r="D72" i="15"/>
  <c r="D71" i="15"/>
  <c r="D66" i="15"/>
  <c r="D62" i="15"/>
  <c r="D58" i="15"/>
  <c r="D48" i="15"/>
  <c r="D122" i="15"/>
  <c r="D118" i="15"/>
  <c r="D114" i="15"/>
  <c r="D109" i="15"/>
  <c r="D105" i="15"/>
  <c r="D40" i="15"/>
  <c r="D36" i="15"/>
  <c r="D30" i="15"/>
  <c r="D26" i="15"/>
  <c r="D20" i="15"/>
  <c r="D16" i="15"/>
  <c r="D12" i="15"/>
  <c r="D6" i="15"/>
  <c r="D70" i="15"/>
  <c r="D65" i="15"/>
  <c r="D47" i="15"/>
  <c r="D121" i="15"/>
  <c r="D117" i="15"/>
  <c r="D113" i="15"/>
  <c r="D108" i="15"/>
  <c r="D104" i="15"/>
  <c r="D34" i="15"/>
  <c r="I2" i="15"/>
  <c r="H2" i="15"/>
  <c r="AP10" i="1" l="1"/>
  <c r="B126" i="15"/>
  <c r="B125" i="15"/>
  <c r="AP9" i="1"/>
  <c r="AN14" i="1" l="1"/>
  <c r="X125" i="15" s="1"/>
  <c r="AN15" i="1"/>
  <c r="Y125" i="15" s="1"/>
  <c r="AN16" i="1"/>
  <c r="Z125" i="15" s="1"/>
  <c r="AN17" i="1"/>
  <c r="AA125" i="15" s="1"/>
  <c r="AN18" i="1"/>
  <c r="AB125" i="15" s="1"/>
  <c r="AN19" i="1"/>
  <c r="AC125" i="15" s="1"/>
  <c r="AN20" i="1"/>
  <c r="AD125" i="15" s="1"/>
  <c r="AN13" i="1"/>
  <c r="W125" i="15" s="1"/>
  <c r="AN35" i="1"/>
  <c r="W126" i="15" s="1"/>
  <c r="AN36" i="1"/>
  <c r="X126" i="15" s="1"/>
  <c r="AN37" i="1"/>
  <c r="Y126" i="15" s="1"/>
  <c r="AN38" i="1"/>
  <c r="Z126" i="15" s="1"/>
  <c r="AN39" i="1"/>
  <c r="AA126" i="15" s="1"/>
  <c r="AN40" i="1"/>
  <c r="AB126" i="15" s="1"/>
  <c r="AN41" i="1"/>
  <c r="AC126" i="15" s="1"/>
  <c r="AN42" i="1"/>
  <c r="AD126" i="15" s="1"/>
  <c r="AN6" i="1"/>
  <c r="E125" i="15" s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8" i="1"/>
  <c r="X8" i="1"/>
  <c r="I48" i="1"/>
  <c r="AM30" i="1" s="1"/>
  <c r="F126" i="15" s="1"/>
  <c r="I49" i="1"/>
  <c r="AM31" i="1" s="1"/>
  <c r="G126" i="15" s="1"/>
  <c r="I50" i="1"/>
  <c r="AM32" i="1" s="1"/>
  <c r="H126" i="15" s="1"/>
  <c r="I51" i="1"/>
  <c r="AM33" i="1" s="1"/>
  <c r="I126" i="15" s="1"/>
  <c r="I52" i="1"/>
  <c r="AM34" i="1" s="1"/>
  <c r="J126" i="15" s="1"/>
  <c r="M48" i="1"/>
  <c r="AM9" i="1" l="1"/>
  <c r="G125" i="15" s="1"/>
  <c r="AM10" i="1"/>
  <c r="H125" i="15" s="1"/>
  <c r="AM11" i="1"/>
  <c r="I125" i="15" s="1"/>
  <c r="AM8" i="1"/>
  <c r="F125" i="15" s="1"/>
  <c r="F8" i="1"/>
  <c r="G129" i="15" s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I8" i="1"/>
  <c r="I46" i="1"/>
  <c r="I9" i="1"/>
  <c r="AM14" i="1" s="1"/>
  <c r="L125" i="15" s="1"/>
  <c r="I10" i="1"/>
  <c r="AM15" i="1" s="1"/>
  <c r="M125" i="15" s="1"/>
  <c r="I11" i="1"/>
  <c r="I12" i="1"/>
  <c r="AM17" i="1" s="1"/>
  <c r="O125" i="15" s="1"/>
  <c r="I13" i="1"/>
  <c r="AM18" i="1" s="1"/>
  <c r="P125" i="15" s="1"/>
  <c r="I14" i="1"/>
  <c r="AM19" i="1" s="1"/>
  <c r="Q125" i="15" s="1"/>
  <c r="I15" i="1"/>
  <c r="I16" i="1"/>
  <c r="AM21" i="1" s="1"/>
  <c r="I17" i="1"/>
  <c r="AM22" i="1" s="1"/>
  <c r="I18" i="1"/>
  <c r="AM23" i="1" s="1"/>
  <c r="I19" i="1"/>
  <c r="I20" i="1"/>
  <c r="I21" i="1"/>
  <c r="I22" i="1"/>
  <c r="I23" i="1"/>
  <c r="AB23" i="1" s="1"/>
  <c r="G90" i="15" s="1"/>
  <c r="I24" i="1"/>
  <c r="AM43" i="1" s="1"/>
  <c r="I25" i="1"/>
  <c r="AM44" i="1" s="1"/>
  <c r="I26" i="1"/>
  <c r="I27" i="1"/>
  <c r="I28" i="1"/>
  <c r="S9" i="1" s="1"/>
  <c r="F43" i="15" s="1"/>
  <c r="I29" i="1"/>
  <c r="I30" i="1"/>
  <c r="I31" i="1"/>
  <c r="S12" i="1" s="1"/>
  <c r="F46" i="15" s="1"/>
  <c r="I32" i="1"/>
  <c r="S13" i="1" s="1"/>
  <c r="F47" i="15" s="1"/>
  <c r="I33" i="1"/>
  <c r="I34" i="1"/>
  <c r="I35" i="1"/>
  <c r="M32" i="1" s="1"/>
  <c r="F26" i="15" s="1"/>
  <c r="I36" i="1"/>
  <c r="I37" i="1"/>
  <c r="I38" i="1"/>
  <c r="I39" i="1"/>
  <c r="M36" i="1" s="1"/>
  <c r="F30" i="15" s="1"/>
  <c r="I40" i="1"/>
  <c r="AM36" i="1" s="1"/>
  <c r="L126" i="15" s="1"/>
  <c r="I41" i="1"/>
  <c r="AM37" i="1" s="1"/>
  <c r="M126" i="15" s="1"/>
  <c r="I42" i="1"/>
  <c r="I43" i="1"/>
  <c r="M40" i="1" s="1"/>
  <c r="F34" i="15" s="1"/>
  <c r="I44" i="1"/>
  <c r="AM40" i="1" s="1"/>
  <c r="P126" i="15" s="1"/>
  <c r="I45" i="1"/>
  <c r="AM41" i="1" s="1"/>
  <c r="Q126" i="15" s="1"/>
  <c r="I47" i="1"/>
  <c r="AM12" i="1" s="1"/>
  <c r="J125" i="15" s="1"/>
  <c r="S14" i="1"/>
  <c r="F48" i="15" s="1"/>
  <c r="S16" i="1"/>
  <c r="F50" i="15" s="1"/>
  <c r="S17" i="1"/>
  <c r="F51" i="15" s="1"/>
  <c r="S18" i="1"/>
  <c r="F52" i="15" s="1"/>
  <c r="S20" i="1"/>
  <c r="F54" i="15" s="1"/>
  <c r="S21" i="1"/>
  <c r="F55" i="15" s="1"/>
  <c r="S22" i="1"/>
  <c r="F56" i="15" s="1"/>
  <c r="S24" i="1"/>
  <c r="F58" i="15" s="1"/>
  <c r="S25" i="1"/>
  <c r="F59" i="15" s="1"/>
  <c r="S26" i="1"/>
  <c r="F60" i="15" s="1"/>
  <c r="S27" i="1"/>
  <c r="F61" i="15" s="1"/>
  <c r="S28" i="1"/>
  <c r="F62" i="15" s="1"/>
  <c r="S29" i="1"/>
  <c r="F63" i="15" s="1"/>
  <c r="S30" i="1"/>
  <c r="F64" i="15" s="1"/>
  <c r="S31" i="1"/>
  <c r="F65" i="15" s="1"/>
  <c r="S32" i="1"/>
  <c r="F66" i="15" s="1"/>
  <c r="S33" i="1"/>
  <c r="F67" i="15" s="1"/>
  <c r="S34" i="1"/>
  <c r="F68" i="15" s="1"/>
  <c r="S35" i="1"/>
  <c r="F69" i="15" s="1"/>
  <c r="S36" i="1"/>
  <c r="F70" i="15" s="1"/>
  <c r="S37" i="1"/>
  <c r="F71" i="15" s="1"/>
  <c r="S38" i="1"/>
  <c r="F72" i="15" s="1"/>
  <c r="S39" i="1"/>
  <c r="F73" i="15" s="1"/>
  <c r="S40" i="1"/>
  <c r="F74" i="15" s="1"/>
  <c r="S41" i="1"/>
  <c r="F75" i="15" s="1"/>
  <c r="S42" i="1"/>
  <c r="F76" i="15" s="1"/>
  <c r="S43" i="1"/>
  <c r="F77" i="15" s="1"/>
  <c r="S44" i="1"/>
  <c r="F78" i="15" s="1"/>
  <c r="S45" i="1"/>
  <c r="F79" i="15" s="1"/>
  <c r="S46" i="1"/>
  <c r="F80" i="15" s="1"/>
  <c r="S47" i="1"/>
  <c r="F81" i="15" s="1"/>
  <c r="U28" i="1"/>
  <c r="J62" i="15" s="1"/>
  <c r="U29" i="1"/>
  <c r="J63" i="15" s="1"/>
  <c r="U30" i="1"/>
  <c r="J64" i="15" s="1"/>
  <c r="U32" i="1"/>
  <c r="J66" i="15" s="1"/>
  <c r="U33" i="1"/>
  <c r="J67" i="15" s="1"/>
  <c r="U34" i="1"/>
  <c r="J68" i="15" s="1"/>
  <c r="U35" i="1"/>
  <c r="J69" i="15" s="1"/>
  <c r="U36" i="1"/>
  <c r="J70" i="15" s="1"/>
  <c r="U37" i="1"/>
  <c r="J71" i="15" s="1"/>
  <c r="U38" i="1"/>
  <c r="J72" i="15" s="1"/>
  <c r="U39" i="1"/>
  <c r="J73" i="15" s="1"/>
  <c r="U40" i="1"/>
  <c r="J74" i="15" s="1"/>
  <c r="U42" i="1"/>
  <c r="J76" i="15" s="1"/>
  <c r="U43" i="1"/>
  <c r="J77" i="15" s="1"/>
  <c r="U44" i="1"/>
  <c r="J78" i="15" s="1"/>
  <c r="U45" i="1"/>
  <c r="J79" i="15" s="1"/>
  <c r="U46" i="1"/>
  <c r="J80" i="15" s="1"/>
  <c r="U47" i="1"/>
  <c r="J81" i="15" s="1"/>
  <c r="F9" i="1"/>
  <c r="G130" i="15" s="1"/>
  <c r="F10" i="1"/>
  <c r="G131" i="15" s="1"/>
  <c r="F11" i="1"/>
  <c r="G132" i="15" s="1"/>
  <c r="F12" i="1"/>
  <c r="G133" i="15" s="1"/>
  <c r="F13" i="1"/>
  <c r="G134" i="15" s="1"/>
  <c r="F14" i="1"/>
  <c r="G135" i="15" s="1"/>
  <c r="F15" i="1"/>
  <c r="G136" i="15" s="1"/>
  <c r="F16" i="1"/>
  <c r="G137" i="15" s="1"/>
  <c r="F17" i="1"/>
  <c r="G138" i="15" s="1"/>
  <c r="F18" i="1"/>
  <c r="G139" i="15" s="1"/>
  <c r="F19" i="1"/>
  <c r="G140" i="15" s="1"/>
  <c r="F20" i="1"/>
  <c r="G141" i="15" s="1"/>
  <c r="F21" i="1"/>
  <c r="G142" i="15" s="1"/>
  <c r="F22" i="1"/>
  <c r="G143" i="15" s="1"/>
  <c r="F23" i="1"/>
  <c r="G144" i="15" s="1"/>
  <c r="F24" i="1"/>
  <c r="G145" i="15" s="1"/>
  <c r="F25" i="1"/>
  <c r="G146" i="15" s="1"/>
  <c r="F26" i="1"/>
  <c r="G147" i="15" s="1"/>
  <c r="F27" i="1"/>
  <c r="G148" i="15" s="1"/>
  <c r="F28" i="1"/>
  <c r="G149" i="15" s="1"/>
  <c r="F29" i="1"/>
  <c r="G150" i="15" s="1"/>
  <c r="F30" i="1"/>
  <c r="G151" i="15" s="1"/>
  <c r="F31" i="1"/>
  <c r="G152" i="15" s="1"/>
  <c r="F32" i="1"/>
  <c r="G153" i="15" s="1"/>
  <c r="F33" i="1"/>
  <c r="G154" i="15" s="1"/>
  <c r="F34" i="1"/>
  <c r="G155" i="15" s="1"/>
  <c r="F35" i="1"/>
  <c r="G156" i="15" s="1"/>
  <c r="F36" i="1"/>
  <c r="G157" i="15" s="1"/>
  <c r="F37" i="1"/>
  <c r="G158" i="15" s="1"/>
  <c r="F38" i="1"/>
  <c r="G159" i="15" s="1"/>
  <c r="F39" i="1"/>
  <c r="G160" i="15" s="1"/>
  <c r="F40" i="1"/>
  <c r="G161" i="15" s="1"/>
  <c r="F41" i="1"/>
  <c r="G162" i="15" s="1"/>
  <c r="F42" i="1"/>
  <c r="G163" i="15" s="1"/>
  <c r="F43" i="1"/>
  <c r="G164" i="15" s="1"/>
  <c r="F44" i="1"/>
  <c r="G165" i="15" s="1"/>
  <c r="F45" i="1"/>
  <c r="G166" i="15" s="1"/>
  <c r="F46" i="1"/>
  <c r="G167" i="15" s="1"/>
  <c r="F47" i="1"/>
  <c r="G168" i="15" s="1"/>
  <c r="AF9" i="1"/>
  <c r="G103" i="15" s="1"/>
  <c r="AF13" i="1"/>
  <c r="G105" i="15" s="1"/>
  <c r="AF17" i="1"/>
  <c r="G107" i="15" s="1"/>
  <c r="AF18" i="1"/>
  <c r="F108" i="15" s="1"/>
  <c r="AF20" i="1"/>
  <c r="F109" i="15" s="1"/>
  <c r="AF21" i="1"/>
  <c r="G109" i="15" s="1"/>
  <c r="AF22" i="1"/>
  <c r="F110" i="15" s="1"/>
  <c r="AF23" i="1"/>
  <c r="G110" i="15" s="1"/>
  <c r="AF24" i="1"/>
  <c r="F111" i="15" s="1"/>
  <c r="AF25" i="1"/>
  <c r="G111" i="15" s="1"/>
  <c r="AF26" i="1"/>
  <c r="F112" i="15" s="1"/>
  <c r="AF27" i="1"/>
  <c r="G112" i="15" s="1"/>
  <c r="AF28" i="1"/>
  <c r="F113" i="15" s="1"/>
  <c r="AF29" i="1"/>
  <c r="G113" i="15" s="1"/>
  <c r="AF30" i="1"/>
  <c r="F114" i="15" s="1"/>
  <c r="AF31" i="1"/>
  <c r="G114" i="15" s="1"/>
  <c r="AF32" i="1"/>
  <c r="F115" i="15" s="1"/>
  <c r="AF33" i="1"/>
  <c r="G115" i="15" s="1"/>
  <c r="AF34" i="1"/>
  <c r="F116" i="15" s="1"/>
  <c r="AF35" i="1"/>
  <c r="G116" i="15" s="1"/>
  <c r="AF36" i="1"/>
  <c r="F117" i="15" s="1"/>
  <c r="AF37" i="1"/>
  <c r="G117" i="15" s="1"/>
  <c r="AF38" i="1"/>
  <c r="F118" i="15" s="1"/>
  <c r="AF39" i="1"/>
  <c r="G118" i="15" s="1"/>
  <c r="AF40" i="1"/>
  <c r="F119" i="15" s="1"/>
  <c r="AF41" i="1"/>
  <c r="G119" i="15" s="1"/>
  <c r="AF42" i="1"/>
  <c r="F120" i="15" s="1"/>
  <c r="AF43" i="1"/>
  <c r="G120" i="15" s="1"/>
  <c r="AF44" i="1"/>
  <c r="F121" i="15" s="1"/>
  <c r="AF45" i="1"/>
  <c r="G121" i="15" s="1"/>
  <c r="AF46" i="1"/>
  <c r="F122" i="15" s="1"/>
  <c r="AF47" i="1"/>
  <c r="G122" i="15" s="1"/>
  <c r="AB9" i="1"/>
  <c r="G83" i="15" s="1"/>
  <c r="AB10" i="1"/>
  <c r="F84" i="15" s="1"/>
  <c r="AB12" i="1"/>
  <c r="F85" i="15" s="1"/>
  <c r="AB13" i="1"/>
  <c r="G85" i="15" s="1"/>
  <c r="AB16" i="1"/>
  <c r="F87" i="15" s="1"/>
  <c r="AB17" i="1"/>
  <c r="G87" i="15" s="1"/>
  <c r="AB18" i="1"/>
  <c r="F88" i="15" s="1"/>
  <c r="AB20" i="1"/>
  <c r="F89" i="15" s="1"/>
  <c r="AB21" i="1"/>
  <c r="G89" i="15" s="1"/>
  <c r="AB22" i="1"/>
  <c r="F90" i="15" s="1"/>
  <c r="AB24" i="1"/>
  <c r="F91" i="15" s="1"/>
  <c r="AB25" i="1"/>
  <c r="G91" i="15" s="1"/>
  <c r="AB26" i="1"/>
  <c r="F92" i="15" s="1"/>
  <c r="AB28" i="1"/>
  <c r="F93" i="15" s="1"/>
  <c r="AB29" i="1"/>
  <c r="G93" i="15" s="1"/>
  <c r="AB32" i="1"/>
  <c r="F95" i="15" s="1"/>
  <c r="AB33" i="1"/>
  <c r="G95" i="15" s="1"/>
  <c r="AB34" i="1"/>
  <c r="F96" i="15" s="1"/>
  <c r="AB36" i="1"/>
  <c r="F97" i="15" s="1"/>
  <c r="AB37" i="1"/>
  <c r="G97" i="15" s="1"/>
  <c r="AB38" i="1"/>
  <c r="F98" i="15" s="1"/>
  <c r="AB39" i="1"/>
  <c r="G98" i="15" s="1"/>
  <c r="AB40" i="1"/>
  <c r="F99" i="15" s="1"/>
  <c r="AB41" i="1"/>
  <c r="G99" i="15" s="1"/>
  <c r="AB42" i="1"/>
  <c r="F100" i="15" s="1"/>
  <c r="AB43" i="1"/>
  <c r="G100" i="15" s="1"/>
  <c r="AB44" i="1"/>
  <c r="F101" i="15" s="1"/>
  <c r="AB45" i="1"/>
  <c r="G101" i="15" s="1"/>
  <c r="AB46" i="1"/>
  <c r="F102" i="15" s="1"/>
  <c r="AB47" i="1"/>
  <c r="G102" i="15" s="1"/>
  <c r="M9" i="1"/>
  <c r="F3" i="15" s="1"/>
  <c r="M10" i="1"/>
  <c r="F4" i="15" s="1"/>
  <c r="M12" i="1"/>
  <c r="F6" i="15" s="1"/>
  <c r="M13" i="1"/>
  <c r="F7" i="15" s="1"/>
  <c r="M16" i="1"/>
  <c r="F10" i="15" s="1"/>
  <c r="M17" i="1"/>
  <c r="F11" i="15" s="1"/>
  <c r="M18" i="1"/>
  <c r="F12" i="15" s="1"/>
  <c r="M20" i="1"/>
  <c r="F14" i="15" s="1"/>
  <c r="M21" i="1"/>
  <c r="F15" i="15" s="1"/>
  <c r="M22" i="1"/>
  <c r="F16" i="15" s="1"/>
  <c r="M24" i="1"/>
  <c r="F18" i="15" s="1"/>
  <c r="M25" i="1"/>
  <c r="F19" i="15" s="1"/>
  <c r="M26" i="1"/>
  <c r="F20" i="15" s="1"/>
  <c r="M28" i="1"/>
  <c r="F22" i="15" s="1"/>
  <c r="M29" i="1"/>
  <c r="F23" i="15" s="1"/>
  <c r="M33" i="1"/>
  <c r="F27" i="15" s="1"/>
  <c r="M34" i="1"/>
  <c r="F28" i="15" s="1"/>
  <c r="M37" i="1"/>
  <c r="F31" i="15" s="1"/>
  <c r="M38" i="1"/>
  <c r="F32" i="15" s="1"/>
  <c r="M41" i="1"/>
  <c r="F35" i="15" s="1"/>
  <c r="M42" i="1"/>
  <c r="F36" i="15" s="1"/>
  <c r="M44" i="1"/>
  <c r="F38" i="15" s="1"/>
  <c r="M45" i="1"/>
  <c r="F39" i="15" s="1"/>
  <c r="M46" i="1"/>
  <c r="F40" i="15" s="1"/>
  <c r="AY47" i="1"/>
  <c r="AZ47" i="1" s="1"/>
  <c r="AW47" i="1"/>
  <c r="AX47" i="1" s="1"/>
  <c r="AY46" i="1"/>
  <c r="AZ46" i="1" s="1"/>
  <c r="AW46" i="1"/>
  <c r="AX46" i="1" s="1"/>
  <c r="AZ45" i="1"/>
  <c r="AY45" i="1"/>
  <c r="AW45" i="1"/>
  <c r="AX45" i="1" s="1"/>
  <c r="AY44" i="1"/>
  <c r="AZ44" i="1" s="1"/>
  <c r="AW44" i="1"/>
  <c r="AX44" i="1" s="1"/>
  <c r="AY43" i="1"/>
  <c r="AZ43" i="1" s="1"/>
  <c r="AW43" i="1"/>
  <c r="AY42" i="1"/>
  <c r="AZ42" i="1" s="1"/>
  <c r="AW42" i="1"/>
  <c r="AX42" i="1" s="1"/>
  <c r="AY41" i="1"/>
  <c r="AZ41" i="1" s="1"/>
  <c r="AW41" i="1"/>
  <c r="AX41" i="1" s="1"/>
  <c r="AY40" i="1"/>
  <c r="AZ40" i="1" s="1"/>
  <c r="AW40" i="1"/>
  <c r="AX40" i="1" s="1"/>
  <c r="AY39" i="1"/>
  <c r="AZ39" i="1" s="1"/>
  <c r="AW39" i="1"/>
  <c r="AY38" i="1"/>
  <c r="AZ38" i="1" s="1"/>
  <c r="AW38" i="1"/>
  <c r="AX38" i="1" s="1"/>
  <c r="AY37" i="1"/>
  <c r="AZ37" i="1" s="1"/>
  <c r="AW37" i="1"/>
  <c r="AX37" i="1" s="1"/>
  <c r="AY36" i="1"/>
  <c r="AZ36" i="1" s="1"/>
  <c r="AW36" i="1"/>
  <c r="AX36" i="1" s="1"/>
  <c r="AY35" i="1"/>
  <c r="AZ35" i="1" s="1"/>
  <c r="AW35" i="1"/>
  <c r="AX35" i="1" s="1"/>
  <c r="AY34" i="1"/>
  <c r="AZ34" i="1" s="1"/>
  <c r="AW34" i="1"/>
  <c r="AX34" i="1" s="1"/>
  <c r="AY33" i="1"/>
  <c r="AZ33" i="1" s="1"/>
  <c r="AW33" i="1"/>
  <c r="AX33" i="1" s="1"/>
  <c r="AY32" i="1"/>
  <c r="AZ32" i="1" s="1"/>
  <c r="AW32" i="1"/>
  <c r="AX32" i="1" s="1"/>
  <c r="AY31" i="1"/>
  <c r="AZ31" i="1" s="1"/>
  <c r="AW31" i="1"/>
  <c r="AX31" i="1" s="1"/>
  <c r="AY30" i="1"/>
  <c r="AZ30" i="1" s="1"/>
  <c r="AW30" i="1"/>
  <c r="AX30" i="1" s="1"/>
  <c r="AY29" i="1"/>
  <c r="AZ29" i="1" s="1"/>
  <c r="AW29" i="1"/>
  <c r="AX29" i="1" s="1"/>
  <c r="AY28" i="1"/>
  <c r="AZ28" i="1" s="1"/>
  <c r="AW28" i="1"/>
  <c r="AX28" i="1" s="1"/>
  <c r="AY27" i="1"/>
  <c r="AZ27" i="1" s="1"/>
  <c r="AW27" i="1"/>
  <c r="AX27" i="1" s="1"/>
  <c r="AY26" i="1"/>
  <c r="AZ26" i="1" s="1"/>
  <c r="AW26" i="1"/>
  <c r="AX26" i="1" s="1"/>
  <c r="AY25" i="1"/>
  <c r="AZ25" i="1" s="1"/>
  <c r="AW25" i="1"/>
  <c r="AX25" i="1" s="1"/>
  <c r="AY24" i="1"/>
  <c r="AZ24" i="1" s="1"/>
  <c r="AW24" i="1"/>
  <c r="AX24" i="1" s="1"/>
  <c r="AY23" i="1"/>
  <c r="AZ23" i="1" s="1"/>
  <c r="AW23" i="1"/>
  <c r="AX23" i="1" s="1"/>
  <c r="AY22" i="1"/>
  <c r="AZ22" i="1" s="1"/>
  <c r="AW22" i="1"/>
  <c r="AX22" i="1" s="1"/>
  <c r="AY21" i="1"/>
  <c r="AZ21" i="1" s="1"/>
  <c r="AW21" i="1"/>
  <c r="AX21" i="1" s="1"/>
  <c r="AY20" i="1"/>
  <c r="AZ20" i="1" s="1"/>
  <c r="AW20" i="1"/>
  <c r="AX20" i="1" s="1"/>
  <c r="AY19" i="1"/>
  <c r="AZ19" i="1" s="1"/>
  <c r="AW19" i="1"/>
  <c r="AX19" i="1" s="1"/>
  <c r="AY18" i="1"/>
  <c r="AZ18" i="1" s="1"/>
  <c r="AW18" i="1"/>
  <c r="AX18" i="1" s="1"/>
  <c r="AY17" i="1"/>
  <c r="AZ17" i="1" s="1"/>
  <c r="AW17" i="1"/>
  <c r="AX17" i="1" s="1"/>
  <c r="AY16" i="1"/>
  <c r="AZ16" i="1" s="1"/>
  <c r="AW16" i="1"/>
  <c r="AX16" i="1" s="1"/>
  <c r="AY15" i="1"/>
  <c r="AZ15" i="1" s="1"/>
  <c r="AW15" i="1"/>
  <c r="AX15" i="1" s="1"/>
  <c r="AY14" i="1"/>
  <c r="AZ14" i="1" s="1"/>
  <c r="T41" i="1" s="1"/>
  <c r="U41" i="1" s="1"/>
  <c r="J75" i="15" s="1"/>
  <c r="AW14" i="1"/>
  <c r="AX14" i="1" s="1"/>
  <c r="AY13" i="1"/>
  <c r="AZ13" i="1" s="1"/>
  <c r="AW13" i="1"/>
  <c r="AX13" i="1" s="1"/>
  <c r="AY12" i="1"/>
  <c r="AZ12" i="1" s="1"/>
  <c r="AW12" i="1"/>
  <c r="AX12" i="1" s="1"/>
  <c r="AY11" i="1"/>
  <c r="AZ11" i="1" s="1"/>
  <c r="AW11" i="1"/>
  <c r="AX11" i="1" s="1"/>
  <c r="AY10" i="1"/>
  <c r="AZ10" i="1" s="1"/>
  <c r="AW10" i="1"/>
  <c r="AY9" i="1"/>
  <c r="AZ9" i="1" s="1"/>
  <c r="AW9" i="1"/>
  <c r="AY8" i="1"/>
  <c r="AZ8" i="1" s="1"/>
  <c r="AW8" i="1"/>
  <c r="AX8" i="1" s="1"/>
  <c r="T28" i="1"/>
  <c r="T29" i="1"/>
  <c r="T30" i="1"/>
  <c r="T31" i="1"/>
  <c r="U31" i="1" s="1"/>
  <c r="J65" i="15" s="1"/>
  <c r="T32" i="1"/>
  <c r="T33" i="1"/>
  <c r="T34" i="1"/>
  <c r="T35" i="1"/>
  <c r="T36" i="1"/>
  <c r="T37" i="1"/>
  <c r="T38" i="1"/>
  <c r="T39" i="1"/>
  <c r="T40" i="1"/>
  <c r="T42" i="1"/>
  <c r="T43" i="1"/>
  <c r="T44" i="1"/>
  <c r="T45" i="1"/>
  <c r="T46" i="1"/>
  <c r="T47" i="1"/>
  <c r="N34" i="1"/>
  <c r="O34" i="1" s="1"/>
  <c r="J28" i="15" s="1"/>
  <c r="S48" i="1"/>
  <c r="AB48" i="1"/>
  <c r="AF48" i="1"/>
  <c r="AX39" i="1"/>
  <c r="AX43" i="1"/>
  <c r="M47" i="1"/>
  <c r="F41" i="15" s="1"/>
  <c r="AF8" i="1" l="1"/>
  <c r="F103" i="15" s="1"/>
  <c r="AM46" i="1"/>
  <c r="AB19" i="1"/>
  <c r="G88" i="15" s="1"/>
  <c r="AM24" i="1"/>
  <c r="S23" i="1"/>
  <c r="F57" i="15" s="1"/>
  <c r="S19" i="1"/>
  <c r="F53" i="15" s="1"/>
  <c r="S15" i="1"/>
  <c r="F49" i="15" s="1"/>
  <c r="AM42" i="1"/>
  <c r="R126" i="15" s="1"/>
  <c r="S10" i="1"/>
  <c r="F44" i="15" s="1"/>
  <c r="AF14" i="1"/>
  <c r="F106" i="15" s="1"/>
  <c r="AM45" i="1"/>
  <c r="AM38" i="1"/>
  <c r="N126" i="15" s="1"/>
  <c r="S11" i="1"/>
  <c r="F45" i="15" s="1"/>
  <c r="T18" i="1"/>
  <c r="U18" i="1" s="1"/>
  <c r="J52" i="15" s="1"/>
  <c r="T24" i="1"/>
  <c r="U24" i="1" s="1"/>
  <c r="J58" i="15" s="1"/>
  <c r="T26" i="1"/>
  <c r="U26" i="1" s="1"/>
  <c r="J60" i="15" s="1"/>
  <c r="T21" i="1"/>
  <c r="U21" i="1" s="1"/>
  <c r="J55" i="15" s="1"/>
  <c r="T16" i="1"/>
  <c r="U16" i="1" s="1"/>
  <c r="J50" i="15" s="1"/>
  <c r="T25" i="1"/>
  <c r="U25" i="1" s="1"/>
  <c r="J59" i="15" s="1"/>
  <c r="T20" i="1"/>
  <c r="U20" i="1" s="1"/>
  <c r="J54" i="15" s="1"/>
  <c r="T27" i="1"/>
  <c r="U27" i="1" s="1"/>
  <c r="J61" i="15" s="1"/>
  <c r="T22" i="1"/>
  <c r="U22" i="1" s="1"/>
  <c r="J56" i="15" s="1"/>
  <c r="T17" i="1"/>
  <c r="U17" i="1" s="1"/>
  <c r="J51" i="15" s="1"/>
  <c r="T14" i="1"/>
  <c r="U14" i="1" s="1"/>
  <c r="J48" i="15" s="1"/>
  <c r="T23" i="1"/>
  <c r="U23" i="1" s="1"/>
  <c r="J57" i="15" s="1"/>
  <c r="T19" i="1"/>
  <c r="U19" i="1" s="1"/>
  <c r="J53" i="15" s="1"/>
  <c r="T15" i="1"/>
  <c r="U15" i="1" s="1"/>
  <c r="J49" i="15" s="1"/>
  <c r="N26" i="1"/>
  <c r="O26" i="1" s="1"/>
  <c r="J20" i="15" s="1"/>
  <c r="T10" i="1"/>
  <c r="U10" i="1" s="1"/>
  <c r="J44" i="15" s="1"/>
  <c r="AF16" i="1"/>
  <c r="F107" i="15" s="1"/>
  <c r="M8" i="1"/>
  <c r="F2" i="15" s="1"/>
  <c r="M30" i="1"/>
  <c r="F24" i="15" s="1"/>
  <c r="M14" i="1"/>
  <c r="F8" i="15" s="1"/>
  <c r="AB30" i="1"/>
  <c r="F94" i="15" s="1"/>
  <c r="AB14" i="1"/>
  <c r="F86" i="15" s="1"/>
  <c r="AF11" i="1"/>
  <c r="G104" i="15" s="1"/>
  <c r="AF12" i="1"/>
  <c r="F105" i="15" s="1"/>
  <c r="AF10" i="1"/>
  <c r="F104" i="15" s="1"/>
  <c r="AB35" i="1"/>
  <c r="G96" i="15" s="1"/>
  <c r="AM39" i="1"/>
  <c r="O126" i="15" s="1"/>
  <c r="M39" i="1"/>
  <c r="F33" i="15" s="1"/>
  <c r="AM35" i="1"/>
  <c r="K126" i="15" s="1"/>
  <c r="AF15" i="1"/>
  <c r="G106" i="15" s="1"/>
  <c r="S8" i="1"/>
  <c r="F42" i="15" s="1"/>
  <c r="AB15" i="1"/>
  <c r="G86" i="15" s="1"/>
  <c r="AM20" i="1"/>
  <c r="R125" i="15" s="1"/>
  <c r="AF19" i="1"/>
  <c r="G108" i="15" s="1"/>
  <c r="AM16" i="1"/>
  <c r="N125" i="15" s="1"/>
  <c r="AB8" i="1"/>
  <c r="F83" i="15" s="1"/>
  <c r="AM13" i="1"/>
  <c r="K125" i="15" s="1"/>
  <c r="M35" i="1"/>
  <c r="F29" i="15" s="1"/>
  <c r="N22" i="1"/>
  <c r="O22" i="1" s="1"/>
  <c r="J16" i="15" s="1"/>
  <c r="AX9" i="1"/>
  <c r="N18" i="1" s="1"/>
  <c r="O18" i="1" s="1"/>
  <c r="J12" i="15" s="1"/>
  <c r="N8" i="1"/>
  <c r="O8" i="1" s="1"/>
  <c r="J2" i="15" s="1"/>
  <c r="M31" i="1"/>
  <c r="F25" i="15" s="1"/>
  <c r="M27" i="1"/>
  <c r="F21" i="15" s="1"/>
  <c r="M23" i="1"/>
  <c r="F17" i="15" s="1"/>
  <c r="M19" i="1"/>
  <c r="F13" i="15" s="1"/>
  <c r="M15" i="1"/>
  <c r="F9" i="15" s="1"/>
  <c r="M11" i="1"/>
  <c r="F5" i="15" s="1"/>
  <c r="AB31" i="1"/>
  <c r="G94" i="15" s="1"/>
  <c r="AB27" i="1"/>
  <c r="G92" i="15" s="1"/>
  <c r="AB11" i="1"/>
  <c r="G84" i="15" s="1"/>
  <c r="N30" i="1"/>
  <c r="O30" i="1" s="1"/>
  <c r="J24" i="15" s="1"/>
  <c r="N14" i="1"/>
  <c r="O14" i="1" s="1"/>
  <c r="J8" i="15" s="1"/>
  <c r="T9" i="1"/>
  <c r="U9" i="1" s="1"/>
  <c r="J43" i="15" s="1"/>
  <c r="AX10" i="1"/>
  <c r="N10" i="1" s="1"/>
  <c r="O10" i="1" s="1"/>
  <c r="J4" i="15" s="1"/>
  <c r="T11" i="1"/>
  <c r="U11" i="1" s="1"/>
  <c r="J45" i="15" s="1"/>
  <c r="T13" i="1"/>
  <c r="U13" i="1" s="1"/>
  <c r="J47" i="15" s="1"/>
  <c r="N42" i="1"/>
  <c r="O42" i="1" s="1"/>
  <c r="J36" i="15" s="1"/>
  <c r="N46" i="1"/>
  <c r="O46" i="1" s="1"/>
  <c r="J40" i="15" s="1"/>
  <c r="N38" i="1"/>
  <c r="O38" i="1" s="1"/>
  <c r="J32" i="15" s="1"/>
  <c r="T8" i="1"/>
  <c r="U8" i="1" s="1"/>
  <c r="J42" i="15" s="1"/>
  <c r="T12" i="1"/>
  <c r="U12" i="1" s="1"/>
  <c r="J46" i="15" s="1"/>
  <c r="N47" i="1"/>
  <c r="O47" i="1" s="1"/>
  <c r="J41" i="15" s="1"/>
  <c r="N43" i="1"/>
  <c r="O43" i="1" s="1"/>
  <c r="J37" i="15" s="1"/>
  <c r="N39" i="1"/>
  <c r="O39" i="1" s="1"/>
  <c r="J33" i="15" s="1"/>
  <c r="N35" i="1"/>
  <c r="O35" i="1" s="1"/>
  <c r="J29" i="15" s="1"/>
  <c r="N31" i="1"/>
  <c r="O31" i="1" s="1"/>
  <c r="J25" i="15" s="1"/>
  <c r="N27" i="1"/>
  <c r="O27" i="1" s="1"/>
  <c r="J21" i="15" s="1"/>
  <c r="N23" i="1"/>
  <c r="O23" i="1" s="1"/>
  <c r="J17" i="15" s="1"/>
  <c r="N19" i="1"/>
  <c r="O19" i="1" s="1"/>
  <c r="J13" i="15" s="1"/>
  <c r="N15" i="1"/>
  <c r="O15" i="1" s="1"/>
  <c r="J9" i="15" s="1"/>
  <c r="N11" i="1"/>
  <c r="O11" i="1" s="1"/>
  <c r="J5" i="15" s="1"/>
  <c r="N44" i="1"/>
  <c r="O44" i="1" s="1"/>
  <c r="J38" i="15" s="1"/>
  <c r="N40" i="1"/>
  <c r="O40" i="1" s="1"/>
  <c r="J34" i="15" s="1"/>
  <c r="N36" i="1"/>
  <c r="O36" i="1" s="1"/>
  <c r="J30" i="15" s="1"/>
  <c r="N32" i="1"/>
  <c r="O32" i="1" s="1"/>
  <c r="J26" i="15" s="1"/>
  <c r="N28" i="1"/>
  <c r="O28" i="1" s="1"/>
  <c r="J22" i="15" s="1"/>
  <c r="N24" i="1"/>
  <c r="O24" i="1" s="1"/>
  <c r="J18" i="15" s="1"/>
  <c r="N20" i="1"/>
  <c r="O20" i="1" s="1"/>
  <c r="J14" i="15" s="1"/>
  <c r="N16" i="1"/>
  <c r="O16" i="1" s="1"/>
  <c r="J10" i="15" s="1"/>
  <c r="N12" i="1"/>
  <c r="O12" i="1" s="1"/>
  <c r="J6" i="15" s="1"/>
  <c r="N45" i="1"/>
  <c r="O45" i="1" s="1"/>
  <c r="J39" i="15" s="1"/>
  <c r="N41" i="1"/>
  <c r="O41" i="1" s="1"/>
  <c r="J35" i="15" s="1"/>
  <c r="N37" i="1"/>
  <c r="O37" i="1" s="1"/>
  <c r="J31" i="15" s="1"/>
  <c r="N33" i="1"/>
  <c r="O33" i="1" s="1"/>
  <c r="J27" i="15" s="1"/>
  <c r="N29" i="1"/>
  <c r="O29" i="1" s="1"/>
  <c r="J23" i="15" s="1"/>
  <c r="N25" i="1"/>
  <c r="O25" i="1" s="1"/>
  <c r="J19" i="15" s="1"/>
  <c r="N21" i="1"/>
  <c r="O21" i="1" s="1"/>
  <c r="J15" i="15" s="1"/>
  <c r="N17" i="1"/>
  <c r="O17" i="1" s="1"/>
  <c r="J11" i="15" s="1"/>
  <c r="N13" i="1"/>
  <c r="O13" i="1" s="1"/>
  <c r="J7" i="15" s="1"/>
  <c r="N9" i="1" l="1"/>
  <c r="O9" i="1" s="1"/>
  <c r="J3" i="15" s="1"/>
</calcChain>
</file>

<file path=xl/sharedStrings.xml><?xml version="1.0" encoding="utf-8"?>
<sst xmlns="http://schemas.openxmlformats.org/spreadsheetml/2006/main" count="189" uniqueCount="128">
  <si>
    <t>性別</t>
    <rPh sb="0" eb="2">
      <t>セイベツ</t>
    </rPh>
    <phoneticPr fontId="2"/>
  </si>
  <si>
    <t>男</t>
    <rPh sb="0" eb="1">
      <t>オトコ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</si>
  <si>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</si>
  <si>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</si>
  <si>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太朗</t>
    <phoneticPr fontId="1"/>
  </si>
  <si>
    <t>たろう</t>
    <phoneticPr fontId="2"/>
  </si>
  <si>
    <t>やまだ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</si>
  <si>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</si>
  <si>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</si>
  <si>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</si>
  <si>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</si>
  <si>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姓(ふり)</t>
    <rPh sb="0" eb="1">
      <t>セイ</t>
    </rPh>
    <phoneticPr fontId="1"/>
  </si>
  <si>
    <t>名(ふり)</t>
    <rPh sb="0" eb="1">
      <t>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</si>
  <si>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</si>
  <si>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</si>
  <si>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申込者</t>
    <rPh sb="0" eb="3">
      <t>モウシコミシャ</t>
    </rPh>
    <phoneticPr fontId="1"/>
  </si>
  <si>
    <t>携帯電話</t>
    <rPh sb="0" eb="4">
      <t>ケイタイデンワ</t>
    </rPh>
    <phoneticPr fontId="1"/>
  </si>
  <si>
    <t>rank</t>
    <phoneticPr fontId="1"/>
  </si>
  <si>
    <t>MDA</t>
    <phoneticPr fontId="1"/>
  </si>
  <si>
    <t>MDB</t>
    <phoneticPr fontId="1"/>
  </si>
  <si>
    <t>選択
番号</t>
    <rPh sb="0" eb="2">
      <t>センタク</t>
    </rPh>
    <rPh sb="3" eb="5">
      <t>バンゴウ</t>
    </rPh>
    <phoneticPr fontId="1"/>
  </si>
  <si>
    <t>姓　　名</t>
    <rPh sb="0" eb="1">
      <t>セイ</t>
    </rPh>
    <rPh sb="3" eb="4">
      <t>ナ</t>
    </rPh>
    <phoneticPr fontId="1"/>
  </si>
  <si>
    <t>複ペアー</t>
    <rPh sb="0" eb="1">
      <t>フク</t>
    </rPh>
    <phoneticPr fontId="1"/>
  </si>
  <si>
    <t>選択番号に姓名の番号を入力</t>
    <rPh sb="0" eb="2">
      <t>センタク</t>
    </rPh>
    <rPh sb="2" eb="4">
      <t>バンゴウ</t>
    </rPh>
    <rPh sb="5" eb="7">
      <t>セイメイ</t>
    </rPh>
    <rPh sb="8" eb="10">
      <t>バンゴウ</t>
    </rPh>
    <rPh sb="11" eb="13">
      <t>ニュウリョク</t>
    </rPh>
    <phoneticPr fontId="1"/>
  </si>
  <si>
    <t>番号</t>
    <rPh sb="0" eb="2">
      <t>バンゴウ</t>
    </rPh>
    <phoneticPr fontId="1"/>
  </si>
  <si>
    <t>(例)</t>
    <rPh sb="1" eb="2">
      <t>レイ</t>
    </rPh>
    <phoneticPr fontId="2"/>
  </si>
  <si>
    <t>複のペアーリスト</t>
    <rPh sb="0" eb="1">
      <t>フク</t>
    </rPh>
    <phoneticPr fontId="1"/>
  </si>
  <si>
    <r>
      <t xml:space="preserve">pair
</t>
    </r>
    <r>
      <rPr>
        <sz val="8"/>
        <rFont val="ＭＳ Ｐゴシック"/>
        <family val="3"/>
        <charset val="128"/>
      </rPr>
      <t>番号</t>
    </r>
    <rPh sb="5" eb="7">
      <t>バンゴウ</t>
    </rPh>
    <phoneticPr fontId="1"/>
  </si>
  <si>
    <t>解除キー　２０２１　（ソートの禁止）</t>
  </si>
  <si>
    <t>監督</t>
    <rPh sb="0" eb="2">
      <t>カントク</t>
    </rPh>
    <phoneticPr fontId="17"/>
  </si>
  <si>
    <t>部長</t>
    <rPh sb="0" eb="2">
      <t>ブチョウ</t>
    </rPh>
    <phoneticPr fontId="17"/>
  </si>
  <si>
    <t>部長</t>
    <rPh sb="0" eb="2">
      <t>ブチョウ</t>
    </rPh>
    <phoneticPr fontId="2"/>
  </si>
  <si>
    <t>コーチ</t>
    <phoneticPr fontId="2"/>
  </si>
  <si>
    <t>主将</t>
    <rPh sb="0" eb="2">
      <t>シュショウ</t>
    </rPh>
    <phoneticPr fontId="17"/>
  </si>
  <si>
    <t>主将</t>
    <rPh sb="0" eb="2">
      <t>シュショウ</t>
    </rPh>
    <phoneticPr fontId="2"/>
  </si>
  <si>
    <t>主務</t>
    <rPh sb="0" eb="2">
      <t>シュム</t>
    </rPh>
    <phoneticPr fontId="17"/>
  </si>
  <si>
    <t>主務</t>
    <rPh sb="0" eb="2">
      <t>シュム</t>
    </rPh>
    <phoneticPr fontId="2"/>
  </si>
  <si>
    <t>監督</t>
  </si>
  <si>
    <t>部長</t>
  </si>
  <si>
    <t>コーチ</t>
  </si>
  <si>
    <t>主将</t>
  </si>
  <si>
    <t>主務</t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</si>
  <si>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</si>
  <si>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</si>
  <si>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</si>
  <si>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</si>
  <si>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</si>
  <si>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</si>
  <si>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</si>
  <si>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</si>
  <si>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学年</t>
    <rPh sb="0" eb="2">
      <t>ガクネン</t>
    </rPh>
    <phoneticPr fontId="1"/>
  </si>
  <si>
    <t>読込選手名１＿団体名１</t>
  </si>
  <si>
    <t>読込選手名２団体名２</t>
  </si>
  <si>
    <t>ランク</t>
  </si>
  <si>
    <t>selectclub</t>
  </si>
  <si>
    <t>複ペアー</t>
    <rPh sb="0" eb="1">
      <t>フク</t>
    </rPh>
    <phoneticPr fontId="16"/>
  </si>
  <si>
    <t>読込種目略称</t>
    <rPh sb="0" eb="2">
      <t>ヨミコミ</t>
    </rPh>
    <rPh sb="2" eb="4">
      <t>シュモク</t>
    </rPh>
    <rPh sb="4" eb="6">
      <t>リャクショウ</t>
    </rPh>
    <phoneticPr fontId="1"/>
  </si>
  <si>
    <t>*</t>
  </si>
  <si>
    <t>種目</t>
    <rPh sb="0" eb="2">
      <t>シュモク</t>
    </rPh>
    <phoneticPr fontId="17"/>
  </si>
  <si>
    <t>団体名</t>
    <rPh sb="0" eb="2">
      <t>ダンタイ</t>
    </rPh>
    <rPh sb="2" eb="3">
      <t>メイ</t>
    </rPh>
    <phoneticPr fontId="17"/>
  </si>
  <si>
    <t>属性</t>
    <rPh sb="0" eb="2">
      <t>ゾクセイ</t>
    </rPh>
    <phoneticPr fontId="17"/>
  </si>
  <si>
    <t>種目</t>
    <rPh sb="0" eb="2">
      <t>シュモク</t>
    </rPh>
    <phoneticPr fontId="1"/>
  </si>
  <si>
    <t>申込数</t>
    <rPh sb="0" eb="3">
      <t>モウシコミスウ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</si>
  <si>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</si>
  <si>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</si>
  <si>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男子・女子を選択</t>
    <rPh sb="0" eb="2">
      <t>ダンシ</t>
    </rPh>
    <rPh sb="3" eb="5">
      <t>ジョシ</t>
    </rPh>
    <rPh sb="6" eb="8">
      <t>センタク</t>
    </rPh>
    <phoneticPr fontId="1"/>
  </si>
  <si>
    <t>学校名</t>
    <rPh sb="0" eb="3">
      <t>ガッコウメイ</t>
    </rPh>
    <phoneticPr fontId="1"/>
  </si>
  <si>
    <t>大手前大学</t>
  </si>
  <si>
    <t>関西福祉大学</t>
  </si>
  <si>
    <t>関西学院大学</t>
  </si>
  <si>
    <t>甲南女子大学</t>
  </si>
  <si>
    <t>甲南大学</t>
  </si>
  <si>
    <t>神戸学院大学</t>
  </si>
  <si>
    <t>神戸市外国語大学</t>
  </si>
  <si>
    <t>神戸市看護大学</t>
  </si>
  <si>
    <t>神戸女学院大学</t>
  </si>
  <si>
    <t>神戸女子大学</t>
  </si>
  <si>
    <t>神戸大学</t>
  </si>
  <si>
    <t>神戸山手大学</t>
  </si>
  <si>
    <t>園田学園女子大学</t>
    <rPh sb="0" eb="2">
      <t>ソノダ</t>
    </rPh>
    <rPh sb="2" eb="4">
      <t>ガクエン</t>
    </rPh>
    <rPh sb="4" eb="6">
      <t>ジョシ</t>
    </rPh>
    <rPh sb="6" eb="8">
      <t>ダイガク</t>
    </rPh>
    <phoneticPr fontId="18"/>
  </si>
  <si>
    <t>兵庫教育大学</t>
  </si>
  <si>
    <t>兵庫県立大学神戸</t>
  </si>
  <si>
    <t>兵庫県立大学姫路</t>
  </si>
  <si>
    <t>武庫川女子大学</t>
  </si>
  <si>
    <t>流通科学大学</t>
  </si>
  <si>
    <t>学校を追加する場合２０番以降に追加して下さい。</t>
    <rPh sb="0" eb="2">
      <t>ガッコウ</t>
    </rPh>
    <rPh sb="3" eb="5">
      <t>ツイカ</t>
    </rPh>
    <rPh sb="7" eb="9">
      <t>バアイ</t>
    </rPh>
    <rPh sb="11" eb="12">
      <t>バン</t>
    </rPh>
    <rPh sb="12" eb="14">
      <t>イコウ</t>
    </rPh>
    <rPh sb="15" eb="17">
      <t>ツイカ</t>
    </rPh>
    <rPh sb="19" eb="20">
      <t>クダ</t>
    </rPh>
    <phoneticPr fontId="1"/>
  </si>
  <si>
    <t>この申込書は、男女別になっています。ファイルをコピーして利用して下さい。</t>
    <rPh sb="2" eb="4">
      <t>モウシコミ</t>
    </rPh>
    <rPh sb="4" eb="5">
      <t>ショ</t>
    </rPh>
    <rPh sb="7" eb="9">
      <t>ダンジョ</t>
    </rPh>
    <rPh sb="9" eb="10">
      <t>ベツ</t>
    </rPh>
    <rPh sb="28" eb="30">
      <t>リヨウ</t>
    </rPh>
    <rPh sb="32" eb="33">
      <t>クダ</t>
    </rPh>
    <phoneticPr fontId="1"/>
  </si>
  <si>
    <t>団体戦に使用</t>
    <rPh sb="0" eb="3">
      <t>ダンタイセン</t>
    </rPh>
    <rPh sb="4" eb="6">
      <t>シヨウ</t>
    </rPh>
    <phoneticPr fontId="1"/>
  </si>
  <si>
    <t>申込団体</t>
    <rPh sb="0" eb="2">
      <t>モウシコミ</t>
    </rPh>
    <rPh sb="2" eb="4">
      <t>ダンタイ</t>
    </rPh>
    <phoneticPr fontId="1"/>
  </si>
  <si>
    <t>読込選手１団体名</t>
    <rPh sb="2" eb="4">
      <t>センシュ</t>
    </rPh>
    <phoneticPr fontId="1"/>
  </si>
  <si>
    <t>申込時種目略称</t>
    <rPh sb="0" eb="2">
      <t>モウシコミ</t>
    </rPh>
    <rPh sb="2" eb="3">
      <t>ジ</t>
    </rPh>
    <rPh sb="3" eb="5">
      <t>シュモク</t>
    </rPh>
    <rPh sb="5" eb="7">
      <t>リャクショウ</t>
    </rPh>
    <phoneticPr fontId="1"/>
  </si>
  <si>
    <t>種目属性
(半角)</t>
    <rPh sb="0" eb="2">
      <t>シュモク</t>
    </rPh>
    <rPh sb="2" eb="4">
      <t>ゾクセイ</t>
    </rPh>
    <rPh sb="6" eb="8">
      <t>ハンカク</t>
    </rPh>
    <phoneticPr fontId="16"/>
  </si>
  <si>
    <t>学年１</t>
    <rPh sb="0" eb="2">
      <t>ガクネン</t>
    </rPh>
    <phoneticPr fontId="16"/>
  </si>
  <si>
    <t>学年２</t>
    <rPh sb="0" eb="2">
      <t>ガクネン</t>
    </rPh>
    <phoneticPr fontId="16"/>
  </si>
  <si>
    <t>年齢１</t>
    <rPh sb="0" eb="2">
      <t>ネンレイ</t>
    </rPh>
    <phoneticPr fontId="16"/>
  </si>
  <si>
    <t>年齢２</t>
    <rPh sb="0" eb="2">
      <t>ネンレイ</t>
    </rPh>
    <phoneticPr fontId="16"/>
  </si>
  <si>
    <t>氏名１</t>
  </si>
  <si>
    <t>氏名２</t>
  </si>
  <si>
    <t>ふり１</t>
  </si>
  <si>
    <t>ふり２</t>
  </si>
  <si>
    <t>読込選手１団体名</t>
    <phoneticPr fontId="1"/>
  </si>
  <si>
    <t>申込団体</t>
    <phoneticPr fontId="1"/>
  </si>
  <si>
    <t>no1</t>
    <phoneticPr fontId="1"/>
  </si>
  <si>
    <t>no2</t>
    <phoneticPr fontId="1"/>
  </si>
  <si>
    <t>申込フラグ</t>
    <rPh sb="0" eb="2">
      <t>モウシコミ</t>
    </rPh>
    <phoneticPr fontId="1"/>
  </si>
  <si>
    <t>(リセット番号)1</t>
    <rPh sb="5" eb="7">
      <t>バンゴウ</t>
    </rPh>
    <phoneticPr fontId="1"/>
  </si>
  <si>
    <t>単</t>
    <rPh sb="0" eb="1">
      <t>タン</t>
    </rPh>
    <phoneticPr fontId="1"/>
  </si>
  <si>
    <t>種目属性</t>
    <rPh sb="0" eb="4">
      <t>シュモクゾクセイ</t>
    </rPh>
    <phoneticPr fontId="16"/>
  </si>
  <si>
    <t>氏名１</t>
    <rPh sb="0" eb="2">
      <t>シメイ</t>
    </rPh>
    <phoneticPr fontId="1"/>
  </si>
  <si>
    <t>氏名２</t>
    <rPh sb="0" eb="2">
      <t>シメイ</t>
    </rPh>
    <phoneticPr fontId="1"/>
  </si>
  <si>
    <t>ふり１</t>
    <phoneticPr fontId="1"/>
  </si>
  <si>
    <t>姓名</t>
  </si>
  <si>
    <t>姓名ふりがな</t>
  </si>
  <si>
    <t>ダブルス</t>
    <phoneticPr fontId="1"/>
  </si>
  <si>
    <t>(リセット番号)</t>
    <rPh sb="5" eb="7">
      <t>バンゴウ</t>
    </rPh>
    <phoneticPr fontId="1"/>
  </si>
  <si>
    <t>男子</t>
  </si>
  <si>
    <t>監督～主務の登録は　４１　～　４５ に入力</t>
    <rPh sb="0" eb="2">
      <t>カントク</t>
    </rPh>
    <rPh sb="3" eb="5">
      <t>シュム</t>
    </rPh>
    <rPh sb="6" eb="8">
      <t>トウロク</t>
    </rPh>
    <phoneticPr fontId="1"/>
  </si>
  <si>
    <r>
      <t>団体の種目は</t>
    </r>
    <r>
      <rPr>
        <sz val="11"/>
        <color rgb="FFFF0000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選択して下さい</t>
    </r>
    <rPh sb="0" eb="2">
      <t>ダンタイ</t>
    </rPh>
    <rPh sb="3" eb="5">
      <t>シュモク</t>
    </rPh>
    <rPh sb="7" eb="9">
      <t>センタク</t>
    </rPh>
    <rPh sb="11" eb="12">
      <t>クダ</t>
    </rPh>
    <phoneticPr fontId="1"/>
  </si>
  <si>
    <t>M1</t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</si>
  <si>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</si>
  <si>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</si>
  <si>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</si>
  <si>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</si>
  <si>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
番号</t>
    <rPh sb="0" eb="2">
      <t>センシュ</t>
    </rPh>
    <rPh sb="3" eb="5">
      <t>バンゴウ</t>
    </rPh>
    <phoneticPr fontId="1"/>
  </si>
  <si>
    <t>選手番号を入力してください</t>
    <rPh sb="0" eb="4">
      <t>センシュバンゴウ</t>
    </rPh>
    <rPh sb="5" eb="7">
      <t>ニュウリョク</t>
    </rPh>
    <phoneticPr fontId="1"/>
  </si>
  <si>
    <t>このページ印刷すると3枚印刷されます。
必要なページを印刷してください。</t>
    <rPh sb="5" eb="7">
      <t>インサツ</t>
    </rPh>
    <rPh sb="11" eb="12">
      <t>マイ</t>
    </rPh>
    <rPh sb="12" eb="14">
      <t>インサツ</t>
    </rPh>
    <rPh sb="20" eb="22">
      <t>ヒツヨウ</t>
    </rPh>
    <rPh sb="27" eb="29">
      <t>インサツ</t>
    </rPh>
    <phoneticPr fontId="1"/>
  </si>
  <si>
    <t>神戸親和大学</t>
    <phoneticPr fontId="1"/>
  </si>
  <si>
    <t>2023年度兵庫県大学バドミントン選手権大会（上半期リーグ戦）　申込書</t>
    <rPh sb="4" eb="6">
      <t>ネンド</t>
    </rPh>
    <rPh sb="6" eb="9">
      <t>ヒョウゴケン</t>
    </rPh>
    <rPh sb="9" eb="11">
      <t>ダイガク</t>
    </rPh>
    <rPh sb="17" eb="22">
      <t>センシュケンタイカイ</t>
    </rPh>
    <rPh sb="23" eb="26">
      <t>カミハンキ</t>
    </rPh>
    <rPh sb="29" eb="30">
      <t>セン</t>
    </rPh>
    <rPh sb="32" eb="3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</si>
</sst>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1"/>
      <name val="HGP明朝E"/>
      <family val="1"/>
      <charset val="128"/>
    </font>
    <font>
      <b/>
      <sz val="1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38">
    <xf numFmtId="0" fontId="0" fillId="0" borderId="0" xfId="0">
      <alignment vertical="center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3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4" fillId="0" borderId="4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0" xfId="0" applyFont="1" applyBorder="1" applyAlignment="1">
      <alignment horizontal="left" vertical="center"/>
    </xf>
    <xf numFmtId="0" fontId="27" fillId="0" borderId="8" xfId="2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27" fillId="0" borderId="10" xfId="2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0" fontId="18" fillId="6" borderId="0" xfId="0" applyFont="1" applyFill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42" fontId="6" fillId="0" borderId="9" xfId="0" applyNumberFormat="1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42" fontId="6" fillId="0" borderId="12" xfId="0" applyNumberFormat="1" applyFont="1" applyBorder="1">
      <alignment vertical="center"/>
    </xf>
    <xf numFmtId="0" fontId="6" fillId="7" borderId="8" xfId="0" applyFont="1" applyFill="1" applyBorder="1" applyAlignment="1">
      <alignment vertical="center" shrinkToFit="1"/>
    </xf>
    <xf numFmtId="0" fontId="6" fillId="7" borderId="3" xfId="0" applyFont="1" applyFill="1" applyBorder="1" applyAlignment="1">
      <alignment horizontal="right" vertical="center" shrinkToFit="1"/>
    </xf>
    <xf numFmtId="42" fontId="6" fillId="7" borderId="9" xfId="0" applyNumberFormat="1" applyFont="1" applyFill="1" applyBorder="1">
      <alignment vertical="center"/>
    </xf>
    <xf numFmtId="0" fontId="19" fillId="9" borderId="7" xfId="0" applyFont="1" applyFill="1" applyBorder="1" applyAlignment="1" applyProtection="1">
      <alignment horizontal="center" vertical="center" shrinkToFit="1"/>
      <protection locked="0"/>
    </xf>
    <xf numFmtId="0" fontId="19" fillId="9" borderId="3" xfId="0" applyFont="1" applyFill="1" applyBorder="1" applyAlignment="1" applyProtection="1">
      <alignment horizontal="center" vertical="center" shrinkToFit="1"/>
      <protection locked="0"/>
    </xf>
    <xf numFmtId="0" fontId="19" fillId="9" borderId="11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51" xfId="0" applyFont="1" applyFill="1" applyBorder="1" applyAlignment="1" applyProtection="1">
      <alignment horizontal="center" vertical="center" shrinkToFit="1"/>
      <protection locked="0"/>
    </xf>
    <xf numFmtId="0" fontId="19" fillId="9" borderId="27" xfId="0" applyFont="1" applyFill="1" applyBorder="1" applyAlignment="1" applyProtection="1">
      <alignment horizontal="center" vertical="center" shrinkToFit="1"/>
      <protection locked="0"/>
    </xf>
    <xf numFmtId="0" fontId="19" fillId="9" borderId="46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 applyProtection="1">
      <alignment horizontal="center" vertical="center" shrinkToFit="1"/>
      <protection locked="0"/>
    </xf>
    <xf numFmtId="0" fontId="19" fillId="9" borderId="56" xfId="0" applyFont="1" applyFill="1" applyBorder="1" applyAlignment="1" applyProtection="1">
      <alignment horizontal="center" vertical="center" shrinkToFit="1"/>
      <protection locked="0"/>
    </xf>
    <xf numFmtId="0" fontId="19" fillId="9" borderId="6" xfId="0" applyFont="1" applyFill="1" applyBorder="1" applyAlignment="1" applyProtection="1">
      <alignment horizontal="center" vertical="center" shrinkToFit="1"/>
      <protection locked="0"/>
    </xf>
    <xf numFmtId="0" fontId="19" fillId="9" borderId="10" xfId="0" applyFont="1" applyFill="1" applyBorder="1" applyAlignment="1" applyProtection="1">
      <alignment horizontal="center" vertical="center" shrinkToFit="1"/>
      <protection locked="0"/>
    </xf>
    <xf numFmtId="0" fontId="7" fillId="8" borderId="3" xfId="0" applyFont="1" applyFill="1" applyBorder="1" applyAlignment="1">
      <alignment horizontal="center" vertical="center" shrinkToFit="1"/>
    </xf>
    <xf numFmtId="0" fontId="7" fillId="8" borderId="11" xfId="0" applyFont="1" applyFill="1" applyBorder="1" applyAlignment="1">
      <alignment horizontal="center" vertical="center" shrinkToFit="1"/>
    </xf>
    <xf numFmtId="0" fontId="4" fillId="6" borderId="6" xfId="0" applyFont="1" applyFill="1" applyBorder="1">
      <alignment vertical="center"/>
    </xf>
    <xf numFmtId="0" fontId="4" fillId="0" borderId="33" xfId="0" applyFont="1" applyBorder="1" applyProtection="1">
      <alignment vertical="center"/>
      <protection locked="0"/>
    </xf>
    <xf numFmtId="0" fontId="4" fillId="6" borderId="8" xfId="0" applyFont="1" applyFill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4" fillId="6" borderId="10" xfId="0" applyFont="1" applyFill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3" borderId="51" xfId="0" applyFont="1" applyFill="1" applyBorder="1" applyAlignment="1" applyProtection="1">
      <alignment horizontal="center" vertical="top"/>
      <protection locked="0"/>
    </xf>
    <xf numFmtId="0" fontId="28" fillId="0" borderId="6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10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18" fillId="10" borderId="0" xfId="0" applyFont="1" applyFill="1">
      <alignment vertical="center"/>
    </xf>
    <xf numFmtId="0" fontId="18" fillId="11" borderId="0" xfId="0" applyFont="1" applyFill="1" applyAlignment="1">
      <alignment vertical="center" shrinkToFit="1"/>
    </xf>
    <xf numFmtId="0" fontId="18" fillId="11" borderId="0" xfId="0" applyFont="1" applyFill="1">
      <alignment vertical="center"/>
    </xf>
    <xf numFmtId="0" fontId="18" fillId="4" borderId="0" xfId="0" applyFont="1" applyFill="1" applyAlignment="1">
      <alignment vertical="center" shrinkToFit="1"/>
    </xf>
    <xf numFmtId="0" fontId="0" fillId="6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3" fillId="4" borderId="0" xfId="0" applyFont="1" applyFill="1" applyAlignment="1">
      <alignment vertical="center" shrinkToFit="1"/>
    </xf>
    <xf numFmtId="0" fontId="18" fillId="6" borderId="0" xfId="0" applyFont="1" applyFill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5" borderId="2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22" xfId="0" applyFont="1" applyFill="1" applyBorder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4" fillId="0" borderId="55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21" fillId="0" borderId="62" xfId="0" applyFont="1" applyBorder="1" applyAlignment="1" applyProtection="1">
      <alignment horizontal="center" vertical="top"/>
      <protection locked="0"/>
    </xf>
    <xf numFmtId="0" fontId="21" fillId="0" borderId="63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textRotation="255" shrinkToFit="1"/>
    </xf>
    <xf numFmtId="0" fontId="4" fillId="5" borderId="64" xfId="0" applyFont="1" applyFill="1" applyBorder="1" applyAlignment="1">
      <alignment horizontal="center" vertical="center" textRotation="255" shrinkToFit="1"/>
    </xf>
    <xf numFmtId="0" fontId="4" fillId="5" borderId="47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0" fillId="4" borderId="59" xfId="0" applyFont="1" applyFill="1" applyBorder="1" applyAlignment="1">
      <alignment horizontal="center" vertical="center" shrinkToFit="1"/>
    </xf>
    <xf numFmtId="0" fontId="30" fillId="4" borderId="2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5" fillId="6" borderId="29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6" fillId="5" borderId="17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shrinkToFit="1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3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0" fillId="4" borderId="3" xfId="0" applyFont="1" applyFill="1" applyBorder="1" applyAlignment="1" applyProtection="1">
      <alignment horizontal="center" vertical="center" shrinkToFit="1"/>
      <protection locked="0"/>
    </xf>
    <xf numFmtId="0" fontId="30" fillId="4" borderId="7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第５４回秋季団体ＰＧ" xfId="2" xr:uid="{00000000-0005-0000-0000-000002000000}"/>
  </cellStyles>
  <dxfs count="0"/>
  <tableStyles count="0" defaultTableStyle="TableStyleMedium9" defaultPivotStyle="PivotStyleLight16"/>
  <colors>
    <mruColors>
      <color rgb="FFCCFFC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19440</xdr:rowOff>
    </xdr:from>
    <xdr:to>
      <xdr:col>14</xdr:col>
      <xdr:colOff>9719</xdr:colOff>
      <xdr:row>2</xdr:row>
      <xdr:rowOff>213828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1352" y="330460"/>
          <a:ext cx="1807806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62500"/>
            <a:gd name="adj6" fmla="val -13899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②　　男子・女子を選択</a:t>
          </a:r>
        </a:p>
      </xdr:txBody>
    </xdr:sp>
    <xdr:clientData/>
  </xdr:twoCellAnchor>
  <xdr:twoCellAnchor>
    <xdr:from>
      <xdr:col>3</xdr:col>
      <xdr:colOff>131048</xdr:colOff>
      <xdr:row>1</xdr:row>
      <xdr:rowOff>19307</xdr:rowOff>
    </xdr:from>
    <xdr:to>
      <xdr:col>12</xdr:col>
      <xdr:colOff>357986</xdr:colOff>
      <xdr:row>1</xdr:row>
      <xdr:rowOff>213695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9373" y="333632"/>
          <a:ext cx="4760838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52700"/>
            <a:gd name="adj6" fmla="val -6496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①　　ページの下に学校リストがあります。番号を入力して下さい。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Z76"/>
  <sheetViews>
    <sheetView showZeros="0" tabSelected="1" zoomScaleSheetLayoutView="100" workbookViewId="0">
      <selection sqref="A1:AF1"/>
    </sheetView>
  </sheetViews>
  <sheetFormatPr defaultRowHeight="13.5" x14ac:dyDescent="0.15"/>
  <cols>
    <col min="1" max="1" width="5.875" style="3" customWidth="1"/>
    <col min="2" max="5" width="9.125" style="3" customWidth="1"/>
    <col min="6" max="6" width="5.875" style="3" customWidth="1"/>
    <col min="7" max="7" width="7.375" style="3" customWidth="1"/>
    <col min="8" max="8" width="3.625" style="3" customWidth="1"/>
    <col min="9" max="9" width="13.625" style="4" customWidth="1"/>
    <col min="10" max="11" width="3.625" style="4" customWidth="1"/>
    <col min="12" max="12" width="3.5" style="4" customWidth="1"/>
    <col min="13" max="13" width="16.625" style="4" customWidth="1"/>
    <col min="14" max="14" width="3.625" style="3" hidden="1" customWidth="1"/>
    <col min="15" max="15" width="7.25" style="4" customWidth="1"/>
    <col min="16" max="17" width="3.625" style="4" customWidth="1"/>
    <col min="18" max="18" width="3.5" style="4" customWidth="1"/>
    <col min="19" max="19" width="16.625" style="4" customWidth="1"/>
    <col min="20" max="20" width="3.625" style="4" hidden="1" customWidth="1"/>
    <col min="21" max="21" width="9" style="4"/>
    <col min="22" max="22" width="3.625" style="4" customWidth="1"/>
    <col min="23" max="23" width="3.625" style="3" customWidth="1"/>
    <col min="24" max="24" width="13.625" style="4" customWidth="1"/>
    <col min="25" max="27" width="3.625" style="4" customWidth="1"/>
    <col min="28" max="28" width="16.625" style="4" customWidth="1"/>
    <col min="29" max="31" width="3.625" style="4" customWidth="1"/>
    <col min="32" max="32" width="16.625" style="4" customWidth="1"/>
    <col min="33" max="33" width="7.625" style="4" customWidth="1"/>
    <col min="34" max="34" width="3.625" style="3" customWidth="1"/>
    <col min="35" max="35" width="13.625" style="4" customWidth="1"/>
    <col min="36" max="36" width="5.625" style="4" customWidth="1"/>
    <col min="37" max="37" width="6.375" style="4" customWidth="1"/>
    <col min="38" max="38" width="3.625" style="4" customWidth="1"/>
    <col min="39" max="39" width="13.625" style="4" customWidth="1"/>
    <col min="40" max="40" width="5.5" style="4" customWidth="1"/>
    <col min="41" max="41" width="9" style="4"/>
    <col min="42" max="42" width="12" style="4" customWidth="1"/>
    <col min="43" max="43" width="8" style="4" customWidth="1"/>
    <col min="44" max="44" width="13.75" style="4" customWidth="1"/>
    <col min="45" max="46" width="9" style="4"/>
    <col min="47" max="48" width="5" style="4" customWidth="1"/>
    <col min="49" max="52" width="7" style="4" hidden="1" customWidth="1"/>
    <col min="53" max="274" width="9" style="4"/>
    <col min="275" max="275" width="4.625" style="4" customWidth="1"/>
    <col min="276" max="276" width="5.625" style="4" customWidth="1"/>
    <col min="277" max="277" width="13.625" style="4" customWidth="1"/>
    <col min="278" max="278" width="4.625" style="4" customWidth="1"/>
    <col min="279" max="279" width="10.625" style="4" customWidth="1"/>
    <col min="280" max="280" width="6.625" style="4" customWidth="1"/>
    <col min="281" max="281" width="4.625" style="4" customWidth="1"/>
    <col min="282" max="282" width="18.625" style="4" customWidth="1"/>
    <col min="283" max="283" width="4.625" style="4" customWidth="1"/>
    <col min="284" max="284" width="10.625" style="4" customWidth="1"/>
    <col min="285" max="285" width="6.625" style="4" customWidth="1"/>
    <col min="286" max="286" width="5.875" style="4" customWidth="1"/>
    <col min="287" max="288" width="16.375" style="4" customWidth="1"/>
    <col min="289" max="289" width="5.75" style="4" customWidth="1"/>
    <col min="290" max="290" width="10.875" style="4" customWidth="1"/>
    <col min="291" max="530" width="9" style="4"/>
    <col min="531" max="531" width="4.625" style="4" customWidth="1"/>
    <col min="532" max="532" width="5.625" style="4" customWidth="1"/>
    <col min="533" max="533" width="13.625" style="4" customWidth="1"/>
    <col min="534" max="534" width="4.625" style="4" customWidth="1"/>
    <col min="535" max="535" width="10.625" style="4" customWidth="1"/>
    <col min="536" max="536" width="6.625" style="4" customWidth="1"/>
    <col min="537" max="537" width="4.625" style="4" customWidth="1"/>
    <col min="538" max="538" width="18.625" style="4" customWidth="1"/>
    <col min="539" max="539" width="4.625" style="4" customWidth="1"/>
    <col min="540" max="540" width="10.625" style="4" customWidth="1"/>
    <col min="541" max="541" width="6.625" style="4" customWidth="1"/>
    <col min="542" max="542" width="5.875" style="4" customWidth="1"/>
    <col min="543" max="544" width="16.375" style="4" customWidth="1"/>
    <col min="545" max="545" width="5.75" style="4" customWidth="1"/>
    <col min="546" max="546" width="10.875" style="4" customWidth="1"/>
    <col min="547" max="786" width="9" style="4"/>
    <col min="787" max="787" width="4.625" style="4" customWidth="1"/>
    <col min="788" max="788" width="5.625" style="4" customWidth="1"/>
    <col min="789" max="789" width="13.625" style="4" customWidth="1"/>
    <col min="790" max="790" width="4.625" style="4" customWidth="1"/>
    <col min="791" max="791" width="10.625" style="4" customWidth="1"/>
    <col min="792" max="792" width="6.625" style="4" customWidth="1"/>
    <col min="793" max="793" width="4.625" style="4" customWidth="1"/>
    <col min="794" max="794" width="18.625" style="4" customWidth="1"/>
    <col min="795" max="795" width="4.625" style="4" customWidth="1"/>
    <col min="796" max="796" width="10.625" style="4" customWidth="1"/>
    <col min="797" max="797" width="6.625" style="4" customWidth="1"/>
    <col min="798" max="798" width="5.875" style="4" customWidth="1"/>
    <col min="799" max="800" width="16.375" style="4" customWidth="1"/>
    <col min="801" max="801" width="5.75" style="4" customWidth="1"/>
    <col min="802" max="802" width="10.875" style="4" customWidth="1"/>
    <col min="803" max="1042" width="9" style="4"/>
    <col min="1043" max="1043" width="4.625" style="4" customWidth="1"/>
    <col min="1044" max="1044" width="5.625" style="4" customWidth="1"/>
    <col min="1045" max="1045" width="13.625" style="4" customWidth="1"/>
    <col min="1046" max="1046" width="4.625" style="4" customWidth="1"/>
    <col min="1047" max="1047" width="10.625" style="4" customWidth="1"/>
    <col min="1048" max="1048" width="6.625" style="4" customWidth="1"/>
    <col min="1049" max="1049" width="4.625" style="4" customWidth="1"/>
    <col min="1050" max="1050" width="18.625" style="4" customWidth="1"/>
    <col min="1051" max="1051" width="4.625" style="4" customWidth="1"/>
    <col min="1052" max="1052" width="10.625" style="4" customWidth="1"/>
    <col min="1053" max="1053" width="6.625" style="4" customWidth="1"/>
    <col min="1054" max="1054" width="5.875" style="4" customWidth="1"/>
    <col min="1055" max="1056" width="16.375" style="4" customWidth="1"/>
    <col min="1057" max="1057" width="5.75" style="4" customWidth="1"/>
    <col min="1058" max="1058" width="10.875" style="4" customWidth="1"/>
    <col min="1059" max="1298" width="9" style="4"/>
    <col min="1299" max="1299" width="4.625" style="4" customWidth="1"/>
    <col min="1300" max="1300" width="5.625" style="4" customWidth="1"/>
    <col min="1301" max="1301" width="13.625" style="4" customWidth="1"/>
    <col min="1302" max="1302" width="4.625" style="4" customWidth="1"/>
    <col min="1303" max="1303" width="10.625" style="4" customWidth="1"/>
    <col min="1304" max="1304" width="6.625" style="4" customWidth="1"/>
    <col min="1305" max="1305" width="4.625" style="4" customWidth="1"/>
    <col min="1306" max="1306" width="18.625" style="4" customWidth="1"/>
    <col min="1307" max="1307" width="4.625" style="4" customWidth="1"/>
    <col min="1308" max="1308" width="10.625" style="4" customWidth="1"/>
    <col min="1309" max="1309" width="6.625" style="4" customWidth="1"/>
    <col min="1310" max="1310" width="5.875" style="4" customWidth="1"/>
    <col min="1311" max="1312" width="16.375" style="4" customWidth="1"/>
    <col min="1313" max="1313" width="5.75" style="4" customWidth="1"/>
    <col min="1314" max="1314" width="10.875" style="4" customWidth="1"/>
    <col min="1315" max="1554" width="9" style="4"/>
    <col min="1555" max="1555" width="4.625" style="4" customWidth="1"/>
    <col min="1556" max="1556" width="5.625" style="4" customWidth="1"/>
    <col min="1557" max="1557" width="13.625" style="4" customWidth="1"/>
    <col min="1558" max="1558" width="4.625" style="4" customWidth="1"/>
    <col min="1559" max="1559" width="10.625" style="4" customWidth="1"/>
    <col min="1560" max="1560" width="6.625" style="4" customWidth="1"/>
    <col min="1561" max="1561" width="4.625" style="4" customWidth="1"/>
    <col min="1562" max="1562" width="18.625" style="4" customWidth="1"/>
    <col min="1563" max="1563" width="4.625" style="4" customWidth="1"/>
    <col min="1564" max="1564" width="10.625" style="4" customWidth="1"/>
    <col min="1565" max="1565" width="6.625" style="4" customWidth="1"/>
    <col min="1566" max="1566" width="5.875" style="4" customWidth="1"/>
    <col min="1567" max="1568" width="16.375" style="4" customWidth="1"/>
    <col min="1569" max="1569" width="5.75" style="4" customWidth="1"/>
    <col min="1570" max="1570" width="10.875" style="4" customWidth="1"/>
    <col min="1571" max="1810" width="9" style="4"/>
    <col min="1811" max="1811" width="4.625" style="4" customWidth="1"/>
    <col min="1812" max="1812" width="5.625" style="4" customWidth="1"/>
    <col min="1813" max="1813" width="13.625" style="4" customWidth="1"/>
    <col min="1814" max="1814" width="4.625" style="4" customWidth="1"/>
    <col min="1815" max="1815" width="10.625" style="4" customWidth="1"/>
    <col min="1816" max="1816" width="6.625" style="4" customWidth="1"/>
    <col min="1817" max="1817" width="4.625" style="4" customWidth="1"/>
    <col min="1818" max="1818" width="18.625" style="4" customWidth="1"/>
    <col min="1819" max="1819" width="4.625" style="4" customWidth="1"/>
    <col min="1820" max="1820" width="10.625" style="4" customWidth="1"/>
    <col min="1821" max="1821" width="6.625" style="4" customWidth="1"/>
    <col min="1822" max="1822" width="5.875" style="4" customWidth="1"/>
    <col min="1823" max="1824" width="16.375" style="4" customWidth="1"/>
    <col min="1825" max="1825" width="5.75" style="4" customWidth="1"/>
    <col min="1826" max="1826" width="10.875" style="4" customWidth="1"/>
    <col min="1827" max="2066" width="9" style="4"/>
    <col min="2067" max="2067" width="4.625" style="4" customWidth="1"/>
    <col min="2068" max="2068" width="5.625" style="4" customWidth="1"/>
    <col min="2069" max="2069" width="13.625" style="4" customWidth="1"/>
    <col min="2070" max="2070" width="4.625" style="4" customWidth="1"/>
    <col min="2071" max="2071" width="10.625" style="4" customWidth="1"/>
    <col min="2072" max="2072" width="6.625" style="4" customWidth="1"/>
    <col min="2073" max="2073" width="4.625" style="4" customWidth="1"/>
    <col min="2074" max="2074" width="18.625" style="4" customWidth="1"/>
    <col min="2075" max="2075" width="4.625" style="4" customWidth="1"/>
    <col min="2076" max="2076" width="10.625" style="4" customWidth="1"/>
    <col min="2077" max="2077" width="6.625" style="4" customWidth="1"/>
    <col min="2078" max="2078" width="5.875" style="4" customWidth="1"/>
    <col min="2079" max="2080" width="16.375" style="4" customWidth="1"/>
    <col min="2081" max="2081" width="5.75" style="4" customWidth="1"/>
    <col min="2082" max="2082" width="10.875" style="4" customWidth="1"/>
    <col min="2083" max="2322" width="9" style="4"/>
    <col min="2323" max="2323" width="4.625" style="4" customWidth="1"/>
    <col min="2324" max="2324" width="5.625" style="4" customWidth="1"/>
    <col min="2325" max="2325" width="13.625" style="4" customWidth="1"/>
    <col min="2326" max="2326" width="4.625" style="4" customWidth="1"/>
    <col min="2327" max="2327" width="10.625" style="4" customWidth="1"/>
    <col min="2328" max="2328" width="6.625" style="4" customWidth="1"/>
    <col min="2329" max="2329" width="4.625" style="4" customWidth="1"/>
    <col min="2330" max="2330" width="18.625" style="4" customWidth="1"/>
    <col min="2331" max="2331" width="4.625" style="4" customWidth="1"/>
    <col min="2332" max="2332" width="10.625" style="4" customWidth="1"/>
    <col min="2333" max="2333" width="6.625" style="4" customWidth="1"/>
    <col min="2334" max="2334" width="5.875" style="4" customWidth="1"/>
    <col min="2335" max="2336" width="16.375" style="4" customWidth="1"/>
    <col min="2337" max="2337" width="5.75" style="4" customWidth="1"/>
    <col min="2338" max="2338" width="10.875" style="4" customWidth="1"/>
    <col min="2339" max="2578" width="9" style="4"/>
    <col min="2579" max="2579" width="4.625" style="4" customWidth="1"/>
    <col min="2580" max="2580" width="5.625" style="4" customWidth="1"/>
    <col min="2581" max="2581" width="13.625" style="4" customWidth="1"/>
    <col min="2582" max="2582" width="4.625" style="4" customWidth="1"/>
    <col min="2583" max="2583" width="10.625" style="4" customWidth="1"/>
    <col min="2584" max="2584" width="6.625" style="4" customWidth="1"/>
    <col min="2585" max="2585" width="4.625" style="4" customWidth="1"/>
    <col min="2586" max="2586" width="18.625" style="4" customWidth="1"/>
    <col min="2587" max="2587" width="4.625" style="4" customWidth="1"/>
    <col min="2588" max="2588" width="10.625" style="4" customWidth="1"/>
    <col min="2589" max="2589" width="6.625" style="4" customWidth="1"/>
    <col min="2590" max="2590" width="5.875" style="4" customWidth="1"/>
    <col min="2591" max="2592" width="16.375" style="4" customWidth="1"/>
    <col min="2593" max="2593" width="5.75" style="4" customWidth="1"/>
    <col min="2594" max="2594" width="10.875" style="4" customWidth="1"/>
    <col min="2595" max="2834" width="9" style="4"/>
    <col min="2835" max="2835" width="4.625" style="4" customWidth="1"/>
    <col min="2836" max="2836" width="5.625" style="4" customWidth="1"/>
    <col min="2837" max="2837" width="13.625" style="4" customWidth="1"/>
    <col min="2838" max="2838" width="4.625" style="4" customWidth="1"/>
    <col min="2839" max="2839" width="10.625" style="4" customWidth="1"/>
    <col min="2840" max="2840" width="6.625" style="4" customWidth="1"/>
    <col min="2841" max="2841" width="4.625" style="4" customWidth="1"/>
    <col min="2842" max="2842" width="18.625" style="4" customWidth="1"/>
    <col min="2843" max="2843" width="4.625" style="4" customWidth="1"/>
    <col min="2844" max="2844" width="10.625" style="4" customWidth="1"/>
    <col min="2845" max="2845" width="6.625" style="4" customWidth="1"/>
    <col min="2846" max="2846" width="5.875" style="4" customWidth="1"/>
    <col min="2847" max="2848" width="16.375" style="4" customWidth="1"/>
    <col min="2849" max="2849" width="5.75" style="4" customWidth="1"/>
    <col min="2850" max="2850" width="10.875" style="4" customWidth="1"/>
    <col min="2851" max="3090" width="9" style="4"/>
    <col min="3091" max="3091" width="4.625" style="4" customWidth="1"/>
    <col min="3092" max="3092" width="5.625" style="4" customWidth="1"/>
    <col min="3093" max="3093" width="13.625" style="4" customWidth="1"/>
    <col min="3094" max="3094" width="4.625" style="4" customWidth="1"/>
    <col min="3095" max="3095" width="10.625" style="4" customWidth="1"/>
    <col min="3096" max="3096" width="6.625" style="4" customWidth="1"/>
    <col min="3097" max="3097" width="4.625" style="4" customWidth="1"/>
    <col min="3098" max="3098" width="18.625" style="4" customWidth="1"/>
    <col min="3099" max="3099" width="4.625" style="4" customWidth="1"/>
    <col min="3100" max="3100" width="10.625" style="4" customWidth="1"/>
    <col min="3101" max="3101" width="6.625" style="4" customWidth="1"/>
    <col min="3102" max="3102" width="5.875" style="4" customWidth="1"/>
    <col min="3103" max="3104" width="16.375" style="4" customWidth="1"/>
    <col min="3105" max="3105" width="5.75" style="4" customWidth="1"/>
    <col min="3106" max="3106" width="10.875" style="4" customWidth="1"/>
    <col min="3107" max="3346" width="9" style="4"/>
    <col min="3347" max="3347" width="4.625" style="4" customWidth="1"/>
    <col min="3348" max="3348" width="5.625" style="4" customWidth="1"/>
    <col min="3349" max="3349" width="13.625" style="4" customWidth="1"/>
    <col min="3350" max="3350" width="4.625" style="4" customWidth="1"/>
    <col min="3351" max="3351" width="10.625" style="4" customWidth="1"/>
    <col min="3352" max="3352" width="6.625" style="4" customWidth="1"/>
    <col min="3353" max="3353" width="4.625" style="4" customWidth="1"/>
    <col min="3354" max="3354" width="18.625" style="4" customWidth="1"/>
    <col min="3355" max="3355" width="4.625" style="4" customWidth="1"/>
    <col min="3356" max="3356" width="10.625" style="4" customWidth="1"/>
    <col min="3357" max="3357" width="6.625" style="4" customWidth="1"/>
    <col min="3358" max="3358" width="5.875" style="4" customWidth="1"/>
    <col min="3359" max="3360" width="16.375" style="4" customWidth="1"/>
    <col min="3361" max="3361" width="5.75" style="4" customWidth="1"/>
    <col min="3362" max="3362" width="10.875" style="4" customWidth="1"/>
    <col min="3363" max="3602" width="9" style="4"/>
    <col min="3603" max="3603" width="4.625" style="4" customWidth="1"/>
    <col min="3604" max="3604" width="5.625" style="4" customWidth="1"/>
    <col min="3605" max="3605" width="13.625" style="4" customWidth="1"/>
    <col min="3606" max="3606" width="4.625" style="4" customWidth="1"/>
    <col min="3607" max="3607" width="10.625" style="4" customWidth="1"/>
    <col min="3608" max="3608" width="6.625" style="4" customWidth="1"/>
    <col min="3609" max="3609" width="4.625" style="4" customWidth="1"/>
    <col min="3610" max="3610" width="18.625" style="4" customWidth="1"/>
    <col min="3611" max="3611" width="4.625" style="4" customWidth="1"/>
    <col min="3612" max="3612" width="10.625" style="4" customWidth="1"/>
    <col min="3613" max="3613" width="6.625" style="4" customWidth="1"/>
    <col min="3614" max="3614" width="5.875" style="4" customWidth="1"/>
    <col min="3615" max="3616" width="16.375" style="4" customWidth="1"/>
    <col min="3617" max="3617" width="5.75" style="4" customWidth="1"/>
    <col min="3618" max="3618" width="10.875" style="4" customWidth="1"/>
    <col min="3619" max="3858" width="9" style="4"/>
    <col min="3859" max="3859" width="4.625" style="4" customWidth="1"/>
    <col min="3860" max="3860" width="5.625" style="4" customWidth="1"/>
    <col min="3861" max="3861" width="13.625" style="4" customWidth="1"/>
    <col min="3862" max="3862" width="4.625" style="4" customWidth="1"/>
    <col min="3863" max="3863" width="10.625" style="4" customWidth="1"/>
    <col min="3864" max="3864" width="6.625" style="4" customWidth="1"/>
    <col min="3865" max="3865" width="4.625" style="4" customWidth="1"/>
    <col min="3866" max="3866" width="18.625" style="4" customWidth="1"/>
    <col min="3867" max="3867" width="4.625" style="4" customWidth="1"/>
    <col min="3868" max="3868" width="10.625" style="4" customWidth="1"/>
    <col min="3869" max="3869" width="6.625" style="4" customWidth="1"/>
    <col min="3870" max="3870" width="5.875" style="4" customWidth="1"/>
    <col min="3871" max="3872" width="16.375" style="4" customWidth="1"/>
    <col min="3873" max="3873" width="5.75" style="4" customWidth="1"/>
    <col min="3874" max="3874" width="10.875" style="4" customWidth="1"/>
    <col min="3875" max="4114" width="9" style="4"/>
    <col min="4115" max="4115" width="4.625" style="4" customWidth="1"/>
    <col min="4116" max="4116" width="5.625" style="4" customWidth="1"/>
    <col min="4117" max="4117" width="13.625" style="4" customWidth="1"/>
    <col min="4118" max="4118" width="4.625" style="4" customWidth="1"/>
    <col min="4119" max="4119" width="10.625" style="4" customWidth="1"/>
    <col min="4120" max="4120" width="6.625" style="4" customWidth="1"/>
    <col min="4121" max="4121" width="4.625" style="4" customWidth="1"/>
    <col min="4122" max="4122" width="18.625" style="4" customWidth="1"/>
    <col min="4123" max="4123" width="4.625" style="4" customWidth="1"/>
    <col min="4124" max="4124" width="10.625" style="4" customWidth="1"/>
    <col min="4125" max="4125" width="6.625" style="4" customWidth="1"/>
    <col min="4126" max="4126" width="5.875" style="4" customWidth="1"/>
    <col min="4127" max="4128" width="16.375" style="4" customWidth="1"/>
    <col min="4129" max="4129" width="5.75" style="4" customWidth="1"/>
    <col min="4130" max="4130" width="10.875" style="4" customWidth="1"/>
    <col min="4131" max="4370" width="9" style="4"/>
    <col min="4371" max="4371" width="4.625" style="4" customWidth="1"/>
    <col min="4372" max="4372" width="5.625" style="4" customWidth="1"/>
    <col min="4373" max="4373" width="13.625" style="4" customWidth="1"/>
    <col min="4374" max="4374" width="4.625" style="4" customWidth="1"/>
    <col min="4375" max="4375" width="10.625" style="4" customWidth="1"/>
    <col min="4376" max="4376" width="6.625" style="4" customWidth="1"/>
    <col min="4377" max="4377" width="4.625" style="4" customWidth="1"/>
    <col min="4378" max="4378" width="18.625" style="4" customWidth="1"/>
    <col min="4379" max="4379" width="4.625" style="4" customWidth="1"/>
    <col min="4380" max="4380" width="10.625" style="4" customWidth="1"/>
    <col min="4381" max="4381" width="6.625" style="4" customWidth="1"/>
    <col min="4382" max="4382" width="5.875" style="4" customWidth="1"/>
    <col min="4383" max="4384" width="16.375" style="4" customWidth="1"/>
    <col min="4385" max="4385" width="5.75" style="4" customWidth="1"/>
    <col min="4386" max="4386" width="10.875" style="4" customWidth="1"/>
    <col min="4387" max="4626" width="9" style="4"/>
    <col min="4627" max="4627" width="4.625" style="4" customWidth="1"/>
    <col min="4628" max="4628" width="5.625" style="4" customWidth="1"/>
    <col min="4629" max="4629" width="13.625" style="4" customWidth="1"/>
    <col min="4630" max="4630" width="4.625" style="4" customWidth="1"/>
    <col min="4631" max="4631" width="10.625" style="4" customWidth="1"/>
    <col min="4632" max="4632" width="6.625" style="4" customWidth="1"/>
    <col min="4633" max="4633" width="4.625" style="4" customWidth="1"/>
    <col min="4634" max="4634" width="18.625" style="4" customWidth="1"/>
    <col min="4635" max="4635" width="4.625" style="4" customWidth="1"/>
    <col min="4636" max="4636" width="10.625" style="4" customWidth="1"/>
    <col min="4637" max="4637" width="6.625" style="4" customWidth="1"/>
    <col min="4638" max="4638" width="5.875" style="4" customWidth="1"/>
    <col min="4639" max="4640" width="16.375" style="4" customWidth="1"/>
    <col min="4641" max="4641" width="5.75" style="4" customWidth="1"/>
    <col min="4642" max="4642" width="10.875" style="4" customWidth="1"/>
    <col min="4643" max="4882" width="9" style="4"/>
    <col min="4883" max="4883" width="4.625" style="4" customWidth="1"/>
    <col min="4884" max="4884" width="5.625" style="4" customWidth="1"/>
    <col min="4885" max="4885" width="13.625" style="4" customWidth="1"/>
    <col min="4886" max="4886" width="4.625" style="4" customWidth="1"/>
    <col min="4887" max="4887" width="10.625" style="4" customWidth="1"/>
    <col min="4888" max="4888" width="6.625" style="4" customWidth="1"/>
    <col min="4889" max="4889" width="4.625" style="4" customWidth="1"/>
    <col min="4890" max="4890" width="18.625" style="4" customWidth="1"/>
    <col min="4891" max="4891" width="4.625" style="4" customWidth="1"/>
    <col min="4892" max="4892" width="10.625" style="4" customWidth="1"/>
    <col min="4893" max="4893" width="6.625" style="4" customWidth="1"/>
    <col min="4894" max="4894" width="5.875" style="4" customWidth="1"/>
    <col min="4895" max="4896" width="16.375" style="4" customWidth="1"/>
    <col min="4897" max="4897" width="5.75" style="4" customWidth="1"/>
    <col min="4898" max="4898" width="10.875" style="4" customWidth="1"/>
    <col min="4899" max="5138" width="9" style="4"/>
    <col min="5139" max="5139" width="4.625" style="4" customWidth="1"/>
    <col min="5140" max="5140" width="5.625" style="4" customWidth="1"/>
    <col min="5141" max="5141" width="13.625" style="4" customWidth="1"/>
    <col min="5142" max="5142" width="4.625" style="4" customWidth="1"/>
    <col min="5143" max="5143" width="10.625" style="4" customWidth="1"/>
    <col min="5144" max="5144" width="6.625" style="4" customWidth="1"/>
    <col min="5145" max="5145" width="4.625" style="4" customWidth="1"/>
    <col min="5146" max="5146" width="18.625" style="4" customWidth="1"/>
    <col min="5147" max="5147" width="4.625" style="4" customWidth="1"/>
    <col min="5148" max="5148" width="10.625" style="4" customWidth="1"/>
    <col min="5149" max="5149" width="6.625" style="4" customWidth="1"/>
    <col min="5150" max="5150" width="5.875" style="4" customWidth="1"/>
    <col min="5151" max="5152" width="16.375" style="4" customWidth="1"/>
    <col min="5153" max="5153" width="5.75" style="4" customWidth="1"/>
    <col min="5154" max="5154" width="10.875" style="4" customWidth="1"/>
    <col min="5155" max="5394" width="9" style="4"/>
    <col min="5395" max="5395" width="4.625" style="4" customWidth="1"/>
    <col min="5396" max="5396" width="5.625" style="4" customWidth="1"/>
    <col min="5397" max="5397" width="13.625" style="4" customWidth="1"/>
    <col min="5398" max="5398" width="4.625" style="4" customWidth="1"/>
    <col min="5399" max="5399" width="10.625" style="4" customWidth="1"/>
    <col min="5400" max="5400" width="6.625" style="4" customWidth="1"/>
    <col min="5401" max="5401" width="4.625" style="4" customWidth="1"/>
    <col min="5402" max="5402" width="18.625" style="4" customWidth="1"/>
    <col min="5403" max="5403" width="4.625" style="4" customWidth="1"/>
    <col min="5404" max="5404" width="10.625" style="4" customWidth="1"/>
    <col min="5405" max="5405" width="6.625" style="4" customWidth="1"/>
    <col min="5406" max="5406" width="5.875" style="4" customWidth="1"/>
    <col min="5407" max="5408" width="16.375" style="4" customWidth="1"/>
    <col min="5409" max="5409" width="5.75" style="4" customWidth="1"/>
    <col min="5410" max="5410" width="10.875" style="4" customWidth="1"/>
    <col min="5411" max="5650" width="9" style="4"/>
    <col min="5651" max="5651" width="4.625" style="4" customWidth="1"/>
    <col min="5652" max="5652" width="5.625" style="4" customWidth="1"/>
    <col min="5653" max="5653" width="13.625" style="4" customWidth="1"/>
    <col min="5654" max="5654" width="4.625" style="4" customWidth="1"/>
    <col min="5655" max="5655" width="10.625" style="4" customWidth="1"/>
    <col min="5656" max="5656" width="6.625" style="4" customWidth="1"/>
    <col min="5657" max="5657" width="4.625" style="4" customWidth="1"/>
    <col min="5658" max="5658" width="18.625" style="4" customWidth="1"/>
    <col min="5659" max="5659" width="4.625" style="4" customWidth="1"/>
    <col min="5660" max="5660" width="10.625" style="4" customWidth="1"/>
    <col min="5661" max="5661" width="6.625" style="4" customWidth="1"/>
    <col min="5662" max="5662" width="5.875" style="4" customWidth="1"/>
    <col min="5663" max="5664" width="16.375" style="4" customWidth="1"/>
    <col min="5665" max="5665" width="5.75" style="4" customWidth="1"/>
    <col min="5666" max="5666" width="10.875" style="4" customWidth="1"/>
    <col min="5667" max="5906" width="9" style="4"/>
    <col min="5907" max="5907" width="4.625" style="4" customWidth="1"/>
    <col min="5908" max="5908" width="5.625" style="4" customWidth="1"/>
    <col min="5909" max="5909" width="13.625" style="4" customWidth="1"/>
    <col min="5910" max="5910" width="4.625" style="4" customWidth="1"/>
    <col min="5911" max="5911" width="10.625" style="4" customWidth="1"/>
    <col min="5912" max="5912" width="6.625" style="4" customWidth="1"/>
    <col min="5913" max="5913" width="4.625" style="4" customWidth="1"/>
    <col min="5914" max="5914" width="18.625" style="4" customWidth="1"/>
    <col min="5915" max="5915" width="4.625" style="4" customWidth="1"/>
    <col min="5916" max="5916" width="10.625" style="4" customWidth="1"/>
    <col min="5917" max="5917" width="6.625" style="4" customWidth="1"/>
    <col min="5918" max="5918" width="5.875" style="4" customWidth="1"/>
    <col min="5919" max="5920" width="16.375" style="4" customWidth="1"/>
    <col min="5921" max="5921" width="5.75" style="4" customWidth="1"/>
    <col min="5922" max="5922" width="10.875" style="4" customWidth="1"/>
    <col min="5923" max="6162" width="9" style="4"/>
    <col min="6163" max="6163" width="4.625" style="4" customWidth="1"/>
    <col min="6164" max="6164" width="5.625" style="4" customWidth="1"/>
    <col min="6165" max="6165" width="13.625" style="4" customWidth="1"/>
    <col min="6166" max="6166" width="4.625" style="4" customWidth="1"/>
    <col min="6167" max="6167" width="10.625" style="4" customWidth="1"/>
    <col min="6168" max="6168" width="6.625" style="4" customWidth="1"/>
    <col min="6169" max="6169" width="4.625" style="4" customWidth="1"/>
    <col min="6170" max="6170" width="18.625" style="4" customWidth="1"/>
    <col min="6171" max="6171" width="4.625" style="4" customWidth="1"/>
    <col min="6172" max="6172" width="10.625" style="4" customWidth="1"/>
    <col min="6173" max="6173" width="6.625" style="4" customWidth="1"/>
    <col min="6174" max="6174" width="5.875" style="4" customWidth="1"/>
    <col min="6175" max="6176" width="16.375" style="4" customWidth="1"/>
    <col min="6177" max="6177" width="5.75" style="4" customWidth="1"/>
    <col min="6178" max="6178" width="10.875" style="4" customWidth="1"/>
    <col min="6179" max="6418" width="9" style="4"/>
    <col min="6419" max="6419" width="4.625" style="4" customWidth="1"/>
    <col min="6420" max="6420" width="5.625" style="4" customWidth="1"/>
    <col min="6421" max="6421" width="13.625" style="4" customWidth="1"/>
    <col min="6422" max="6422" width="4.625" style="4" customWidth="1"/>
    <col min="6423" max="6423" width="10.625" style="4" customWidth="1"/>
    <col min="6424" max="6424" width="6.625" style="4" customWidth="1"/>
    <col min="6425" max="6425" width="4.625" style="4" customWidth="1"/>
    <col min="6426" max="6426" width="18.625" style="4" customWidth="1"/>
    <col min="6427" max="6427" width="4.625" style="4" customWidth="1"/>
    <col min="6428" max="6428" width="10.625" style="4" customWidth="1"/>
    <col min="6429" max="6429" width="6.625" style="4" customWidth="1"/>
    <col min="6430" max="6430" width="5.875" style="4" customWidth="1"/>
    <col min="6431" max="6432" width="16.375" style="4" customWidth="1"/>
    <col min="6433" max="6433" width="5.75" style="4" customWidth="1"/>
    <col min="6434" max="6434" width="10.875" style="4" customWidth="1"/>
    <col min="6435" max="6674" width="9" style="4"/>
    <col min="6675" max="6675" width="4.625" style="4" customWidth="1"/>
    <col min="6676" max="6676" width="5.625" style="4" customWidth="1"/>
    <col min="6677" max="6677" width="13.625" style="4" customWidth="1"/>
    <col min="6678" max="6678" width="4.625" style="4" customWidth="1"/>
    <col min="6679" max="6679" width="10.625" style="4" customWidth="1"/>
    <col min="6680" max="6680" width="6.625" style="4" customWidth="1"/>
    <col min="6681" max="6681" width="4.625" style="4" customWidth="1"/>
    <col min="6682" max="6682" width="18.625" style="4" customWidth="1"/>
    <col min="6683" max="6683" width="4.625" style="4" customWidth="1"/>
    <col min="6684" max="6684" width="10.625" style="4" customWidth="1"/>
    <col min="6685" max="6685" width="6.625" style="4" customWidth="1"/>
    <col min="6686" max="6686" width="5.875" style="4" customWidth="1"/>
    <col min="6687" max="6688" width="16.375" style="4" customWidth="1"/>
    <col min="6689" max="6689" width="5.75" style="4" customWidth="1"/>
    <col min="6690" max="6690" width="10.875" style="4" customWidth="1"/>
    <col min="6691" max="6930" width="9" style="4"/>
    <col min="6931" max="6931" width="4.625" style="4" customWidth="1"/>
    <col min="6932" max="6932" width="5.625" style="4" customWidth="1"/>
    <col min="6933" max="6933" width="13.625" style="4" customWidth="1"/>
    <col min="6934" max="6934" width="4.625" style="4" customWidth="1"/>
    <col min="6935" max="6935" width="10.625" style="4" customWidth="1"/>
    <col min="6936" max="6936" width="6.625" style="4" customWidth="1"/>
    <col min="6937" max="6937" width="4.625" style="4" customWidth="1"/>
    <col min="6938" max="6938" width="18.625" style="4" customWidth="1"/>
    <col min="6939" max="6939" width="4.625" style="4" customWidth="1"/>
    <col min="6940" max="6940" width="10.625" style="4" customWidth="1"/>
    <col min="6941" max="6941" width="6.625" style="4" customWidth="1"/>
    <col min="6942" max="6942" width="5.875" style="4" customWidth="1"/>
    <col min="6943" max="6944" width="16.375" style="4" customWidth="1"/>
    <col min="6945" max="6945" width="5.75" style="4" customWidth="1"/>
    <col min="6946" max="6946" width="10.875" style="4" customWidth="1"/>
    <col min="6947" max="7186" width="9" style="4"/>
    <col min="7187" max="7187" width="4.625" style="4" customWidth="1"/>
    <col min="7188" max="7188" width="5.625" style="4" customWidth="1"/>
    <col min="7189" max="7189" width="13.625" style="4" customWidth="1"/>
    <col min="7190" max="7190" width="4.625" style="4" customWidth="1"/>
    <col min="7191" max="7191" width="10.625" style="4" customWidth="1"/>
    <col min="7192" max="7192" width="6.625" style="4" customWidth="1"/>
    <col min="7193" max="7193" width="4.625" style="4" customWidth="1"/>
    <col min="7194" max="7194" width="18.625" style="4" customWidth="1"/>
    <col min="7195" max="7195" width="4.625" style="4" customWidth="1"/>
    <col min="7196" max="7196" width="10.625" style="4" customWidth="1"/>
    <col min="7197" max="7197" width="6.625" style="4" customWidth="1"/>
    <col min="7198" max="7198" width="5.875" style="4" customWidth="1"/>
    <col min="7199" max="7200" width="16.375" style="4" customWidth="1"/>
    <col min="7201" max="7201" width="5.75" style="4" customWidth="1"/>
    <col min="7202" max="7202" width="10.875" style="4" customWidth="1"/>
    <col min="7203" max="7442" width="9" style="4"/>
    <col min="7443" max="7443" width="4.625" style="4" customWidth="1"/>
    <col min="7444" max="7444" width="5.625" style="4" customWidth="1"/>
    <col min="7445" max="7445" width="13.625" style="4" customWidth="1"/>
    <col min="7446" max="7446" width="4.625" style="4" customWidth="1"/>
    <col min="7447" max="7447" width="10.625" style="4" customWidth="1"/>
    <col min="7448" max="7448" width="6.625" style="4" customWidth="1"/>
    <col min="7449" max="7449" width="4.625" style="4" customWidth="1"/>
    <col min="7450" max="7450" width="18.625" style="4" customWidth="1"/>
    <col min="7451" max="7451" width="4.625" style="4" customWidth="1"/>
    <col min="7452" max="7452" width="10.625" style="4" customWidth="1"/>
    <col min="7453" max="7453" width="6.625" style="4" customWidth="1"/>
    <col min="7454" max="7454" width="5.875" style="4" customWidth="1"/>
    <col min="7455" max="7456" width="16.375" style="4" customWidth="1"/>
    <col min="7457" max="7457" width="5.75" style="4" customWidth="1"/>
    <col min="7458" max="7458" width="10.875" style="4" customWidth="1"/>
    <col min="7459" max="7698" width="9" style="4"/>
    <col min="7699" max="7699" width="4.625" style="4" customWidth="1"/>
    <col min="7700" max="7700" width="5.625" style="4" customWidth="1"/>
    <col min="7701" max="7701" width="13.625" style="4" customWidth="1"/>
    <col min="7702" max="7702" width="4.625" style="4" customWidth="1"/>
    <col min="7703" max="7703" width="10.625" style="4" customWidth="1"/>
    <col min="7704" max="7704" width="6.625" style="4" customWidth="1"/>
    <col min="7705" max="7705" width="4.625" style="4" customWidth="1"/>
    <col min="7706" max="7706" width="18.625" style="4" customWidth="1"/>
    <col min="7707" max="7707" width="4.625" style="4" customWidth="1"/>
    <col min="7708" max="7708" width="10.625" style="4" customWidth="1"/>
    <col min="7709" max="7709" width="6.625" style="4" customWidth="1"/>
    <col min="7710" max="7710" width="5.875" style="4" customWidth="1"/>
    <col min="7711" max="7712" width="16.375" style="4" customWidth="1"/>
    <col min="7713" max="7713" width="5.75" style="4" customWidth="1"/>
    <col min="7714" max="7714" width="10.875" style="4" customWidth="1"/>
    <col min="7715" max="7954" width="9" style="4"/>
    <col min="7955" max="7955" width="4.625" style="4" customWidth="1"/>
    <col min="7956" max="7956" width="5.625" style="4" customWidth="1"/>
    <col min="7957" max="7957" width="13.625" style="4" customWidth="1"/>
    <col min="7958" max="7958" width="4.625" style="4" customWidth="1"/>
    <col min="7959" max="7959" width="10.625" style="4" customWidth="1"/>
    <col min="7960" max="7960" width="6.625" style="4" customWidth="1"/>
    <col min="7961" max="7961" width="4.625" style="4" customWidth="1"/>
    <col min="7962" max="7962" width="18.625" style="4" customWidth="1"/>
    <col min="7963" max="7963" width="4.625" style="4" customWidth="1"/>
    <col min="7964" max="7964" width="10.625" style="4" customWidth="1"/>
    <col min="7965" max="7965" width="6.625" style="4" customWidth="1"/>
    <col min="7966" max="7966" width="5.875" style="4" customWidth="1"/>
    <col min="7967" max="7968" width="16.375" style="4" customWidth="1"/>
    <col min="7969" max="7969" width="5.75" style="4" customWidth="1"/>
    <col min="7970" max="7970" width="10.875" style="4" customWidth="1"/>
    <col min="7971" max="8210" width="9" style="4"/>
    <col min="8211" max="8211" width="4.625" style="4" customWidth="1"/>
    <col min="8212" max="8212" width="5.625" style="4" customWidth="1"/>
    <col min="8213" max="8213" width="13.625" style="4" customWidth="1"/>
    <col min="8214" max="8214" width="4.625" style="4" customWidth="1"/>
    <col min="8215" max="8215" width="10.625" style="4" customWidth="1"/>
    <col min="8216" max="8216" width="6.625" style="4" customWidth="1"/>
    <col min="8217" max="8217" width="4.625" style="4" customWidth="1"/>
    <col min="8218" max="8218" width="18.625" style="4" customWidth="1"/>
    <col min="8219" max="8219" width="4.625" style="4" customWidth="1"/>
    <col min="8220" max="8220" width="10.625" style="4" customWidth="1"/>
    <col min="8221" max="8221" width="6.625" style="4" customWidth="1"/>
    <col min="8222" max="8222" width="5.875" style="4" customWidth="1"/>
    <col min="8223" max="8224" width="16.375" style="4" customWidth="1"/>
    <col min="8225" max="8225" width="5.75" style="4" customWidth="1"/>
    <col min="8226" max="8226" width="10.875" style="4" customWidth="1"/>
    <col min="8227" max="8466" width="9" style="4"/>
    <col min="8467" max="8467" width="4.625" style="4" customWidth="1"/>
    <col min="8468" max="8468" width="5.625" style="4" customWidth="1"/>
    <col min="8469" max="8469" width="13.625" style="4" customWidth="1"/>
    <col min="8470" max="8470" width="4.625" style="4" customWidth="1"/>
    <col min="8471" max="8471" width="10.625" style="4" customWidth="1"/>
    <col min="8472" max="8472" width="6.625" style="4" customWidth="1"/>
    <col min="8473" max="8473" width="4.625" style="4" customWidth="1"/>
    <col min="8474" max="8474" width="18.625" style="4" customWidth="1"/>
    <col min="8475" max="8475" width="4.625" style="4" customWidth="1"/>
    <col min="8476" max="8476" width="10.625" style="4" customWidth="1"/>
    <col min="8477" max="8477" width="6.625" style="4" customWidth="1"/>
    <col min="8478" max="8478" width="5.875" style="4" customWidth="1"/>
    <col min="8479" max="8480" width="16.375" style="4" customWidth="1"/>
    <col min="8481" max="8481" width="5.75" style="4" customWidth="1"/>
    <col min="8482" max="8482" width="10.875" style="4" customWidth="1"/>
    <col min="8483" max="8722" width="9" style="4"/>
    <col min="8723" max="8723" width="4.625" style="4" customWidth="1"/>
    <col min="8724" max="8724" width="5.625" style="4" customWidth="1"/>
    <col min="8725" max="8725" width="13.625" style="4" customWidth="1"/>
    <col min="8726" max="8726" width="4.625" style="4" customWidth="1"/>
    <col min="8727" max="8727" width="10.625" style="4" customWidth="1"/>
    <col min="8728" max="8728" width="6.625" style="4" customWidth="1"/>
    <col min="8729" max="8729" width="4.625" style="4" customWidth="1"/>
    <col min="8730" max="8730" width="18.625" style="4" customWidth="1"/>
    <col min="8731" max="8731" width="4.625" style="4" customWidth="1"/>
    <col min="8732" max="8732" width="10.625" style="4" customWidth="1"/>
    <col min="8733" max="8733" width="6.625" style="4" customWidth="1"/>
    <col min="8734" max="8734" width="5.875" style="4" customWidth="1"/>
    <col min="8735" max="8736" width="16.375" style="4" customWidth="1"/>
    <col min="8737" max="8737" width="5.75" style="4" customWidth="1"/>
    <col min="8738" max="8738" width="10.875" style="4" customWidth="1"/>
    <col min="8739" max="8978" width="9" style="4"/>
    <col min="8979" max="8979" width="4.625" style="4" customWidth="1"/>
    <col min="8980" max="8980" width="5.625" style="4" customWidth="1"/>
    <col min="8981" max="8981" width="13.625" style="4" customWidth="1"/>
    <col min="8982" max="8982" width="4.625" style="4" customWidth="1"/>
    <col min="8983" max="8983" width="10.625" style="4" customWidth="1"/>
    <col min="8984" max="8984" width="6.625" style="4" customWidth="1"/>
    <col min="8985" max="8985" width="4.625" style="4" customWidth="1"/>
    <col min="8986" max="8986" width="18.625" style="4" customWidth="1"/>
    <col min="8987" max="8987" width="4.625" style="4" customWidth="1"/>
    <col min="8988" max="8988" width="10.625" style="4" customWidth="1"/>
    <col min="8989" max="8989" width="6.625" style="4" customWidth="1"/>
    <col min="8990" max="8990" width="5.875" style="4" customWidth="1"/>
    <col min="8991" max="8992" width="16.375" style="4" customWidth="1"/>
    <col min="8993" max="8993" width="5.75" style="4" customWidth="1"/>
    <col min="8994" max="8994" width="10.875" style="4" customWidth="1"/>
    <col min="8995" max="9234" width="9" style="4"/>
    <col min="9235" max="9235" width="4.625" style="4" customWidth="1"/>
    <col min="9236" max="9236" width="5.625" style="4" customWidth="1"/>
    <col min="9237" max="9237" width="13.625" style="4" customWidth="1"/>
    <col min="9238" max="9238" width="4.625" style="4" customWidth="1"/>
    <col min="9239" max="9239" width="10.625" style="4" customWidth="1"/>
    <col min="9240" max="9240" width="6.625" style="4" customWidth="1"/>
    <col min="9241" max="9241" width="4.625" style="4" customWidth="1"/>
    <col min="9242" max="9242" width="18.625" style="4" customWidth="1"/>
    <col min="9243" max="9243" width="4.625" style="4" customWidth="1"/>
    <col min="9244" max="9244" width="10.625" style="4" customWidth="1"/>
    <col min="9245" max="9245" width="6.625" style="4" customWidth="1"/>
    <col min="9246" max="9246" width="5.875" style="4" customWidth="1"/>
    <col min="9247" max="9248" width="16.375" style="4" customWidth="1"/>
    <col min="9249" max="9249" width="5.75" style="4" customWidth="1"/>
    <col min="9250" max="9250" width="10.875" style="4" customWidth="1"/>
    <col min="9251" max="9490" width="9" style="4"/>
    <col min="9491" max="9491" width="4.625" style="4" customWidth="1"/>
    <col min="9492" max="9492" width="5.625" style="4" customWidth="1"/>
    <col min="9493" max="9493" width="13.625" style="4" customWidth="1"/>
    <col min="9494" max="9494" width="4.625" style="4" customWidth="1"/>
    <col min="9495" max="9495" width="10.625" style="4" customWidth="1"/>
    <col min="9496" max="9496" width="6.625" style="4" customWidth="1"/>
    <col min="9497" max="9497" width="4.625" style="4" customWidth="1"/>
    <col min="9498" max="9498" width="18.625" style="4" customWidth="1"/>
    <col min="9499" max="9499" width="4.625" style="4" customWidth="1"/>
    <col min="9500" max="9500" width="10.625" style="4" customWidth="1"/>
    <col min="9501" max="9501" width="6.625" style="4" customWidth="1"/>
    <col min="9502" max="9502" width="5.875" style="4" customWidth="1"/>
    <col min="9503" max="9504" width="16.375" style="4" customWidth="1"/>
    <col min="9505" max="9505" width="5.75" style="4" customWidth="1"/>
    <col min="9506" max="9506" width="10.875" style="4" customWidth="1"/>
    <col min="9507" max="9746" width="9" style="4"/>
    <col min="9747" max="9747" width="4.625" style="4" customWidth="1"/>
    <col min="9748" max="9748" width="5.625" style="4" customWidth="1"/>
    <col min="9749" max="9749" width="13.625" style="4" customWidth="1"/>
    <col min="9750" max="9750" width="4.625" style="4" customWidth="1"/>
    <col min="9751" max="9751" width="10.625" style="4" customWidth="1"/>
    <col min="9752" max="9752" width="6.625" style="4" customWidth="1"/>
    <col min="9753" max="9753" width="4.625" style="4" customWidth="1"/>
    <col min="9754" max="9754" width="18.625" style="4" customWidth="1"/>
    <col min="9755" max="9755" width="4.625" style="4" customWidth="1"/>
    <col min="9756" max="9756" width="10.625" style="4" customWidth="1"/>
    <col min="9757" max="9757" width="6.625" style="4" customWidth="1"/>
    <col min="9758" max="9758" width="5.875" style="4" customWidth="1"/>
    <col min="9759" max="9760" width="16.375" style="4" customWidth="1"/>
    <col min="9761" max="9761" width="5.75" style="4" customWidth="1"/>
    <col min="9762" max="9762" width="10.875" style="4" customWidth="1"/>
    <col min="9763" max="10002" width="9" style="4"/>
    <col min="10003" max="10003" width="4.625" style="4" customWidth="1"/>
    <col min="10004" max="10004" width="5.625" style="4" customWidth="1"/>
    <col min="10005" max="10005" width="13.625" style="4" customWidth="1"/>
    <col min="10006" max="10006" width="4.625" style="4" customWidth="1"/>
    <col min="10007" max="10007" width="10.625" style="4" customWidth="1"/>
    <col min="10008" max="10008" width="6.625" style="4" customWidth="1"/>
    <col min="10009" max="10009" width="4.625" style="4" customWidth="1"/>
    <col min="10010" max="10010" width="18.625" style="4" customWidth="1"/>
    <col min="10011" max="10011" width="4.625" style="4" customWidth="1"/>
    <col min="10012" max="10012" width="10.625" style="4" customWidth="1"/>
    <col min="10013" max="10013" width="6.625" style="4" customWidth="1"/>
    <col min="10014" max="10014" width="5.875" style="4" customWidth="1"/>
    <col min="10015" max="10016" width="16.375" style="4" customWidth="1"/>
    <col min="10017" max="10017" width="5.75" style="4" customWidth="1"/>
    <col min="10018" max="10018" width="10.875" style="4" customWidth="1"/>
    <col min="10019" max="10258" width="9" style="4"/>
    <col min="10259" max="10259" width="4.625" style="4" customWidth="1"/>
    <col min="10260" max="10260" width="5.625" style="4" customWidth="1"/>
    <col min="10261" max="10261" width="13.625" style="4" customWidth="1"/>
    <col min="10262" max="10262" width="4.625" style="4" customWidth="1"/>
    <col min="10263" max="10263" width="10.625" style="4" customWidth="1"/>
    <col min="10264" max="10264" width="6.625" style="4" customWidth="1"/>
    <col min="10265" max="10265" width="4.625" style="4" customWidth="1"/>
    <col min="10266" max="10266" width="18.625" style="4" customWidth="1"/>
    <col min="10267" max="10267" width="4.625" style="4" customWidth="1"/>
    <col min="10268" max="10268" width="10.625" style="4" customWidth="1"/>
    <col min="10269" max="10269" width="6.625" style="4" customWidth="1"/>
    <col min="10270" max="10270" width="5.875" style="4" customWidth="1"/>
    <col min="10271" max="10272" width="16.375" style="4" customWidth="1"/>
    <col min="10273" max="10273" width="5.75" style="4" customWidth="1"/>
    <col min="10274" max="10274" width="10.875" style="4" customWidth="1"/>
    <col min="10275" max="10514" width="9" style="4"/>
    <col min="10515" max="10515" width="4.625" style="4" customWidth="1"/>
    <col min="10516" max="10516" width="5.625" style="4" customWidth="1"/>
    <col min="10517" max="10517" width="13.625" style="4" customWidth="1"/>
    <col min="10518" max="10518" width="4.625" style="4" customWidth="1"/>
    <col min="10519" max="10519" width="10.625" style="4" customWidth="1"/>
    <col min="10520" max="10520" width="6.625" style="4" customWidth="1"/>
    <col min="10521" max="10521" width="4.625" style="4" customWidth="1"/>
    <col min="10522" max="10522" width="18.625" style="4" customWidth="1"/>
    <col min="10523" max="10523" width="4.625" style="4" customWidth="1"/>
    <col min="10524" max="10524" width="10.625" style="4" customWidth="1"/>
    <col min="10525" max="10525" width="6.625" style="4" customWidth="1"/>
    <col min="10526" max="10526" width="5.875" style="4" customWidth="1"/>
    <col min="10527" max="10528" width="16.375" style="4" customWidth="1"/>
    <col min="10529" max="10529" width="5.75" style="4" customWidth="1"/>
    <col min="10530" max="10530" width="10.875" style="4" customWidth="1"/>
    <col min="10531" max="10770" width="9" style="4"/>
    <col min="10771" max="10771" width="4.625" style="4" customWidth="1"/>
    <col min="10772" max="10772" width="5.625" style="4" customWidth="1"/>
    <col min="10773" max="10773" width="13.625" style="4" customWidth="1"/>
    <col min="10774" max="10774" width="4.625" style="4" customWidth="1"/>
    <col min="10775" max="10775" width="10.625" style="4" customWidth="1"/>
    <col min="10776" max="10776" width="6.625" style="4" customWidth="1"/>
    <col min="10777" max="10777" width="4.625" style="4" customWidth="1"/>
    <col min="10778" max="10778" width="18.625" style="4" customWidth="1"/>
    <col min="10779" max="10779" width="4.625" style="4" customWidth="1"/>
    <col min="10780" max="10780" width="10.625" style="4" customWidth="1"/>
    <col min="10781" max="10781" width="6.625" style="4" customWidth="1"/>
    <col min="10782" max="10782" width="5.875" style="4" customWidth="1"/>
    <col min="10783" max="10784" width="16.375" style="4" customWidth="1"/>
    <col min="10785" max="10785" width="5.75" style="4" customWidth="1"/>
    <col min="10786" max="10786" width="10.875" style="4" customWidth="1"/>
    <col min="10787" max="11026" width="9" style="4"/>
    <col min="11027" max="11027" width="4.625" style="4" customWidth="1"/>
    <col min="11028" max="11028" width="5.625" style="4" customWidth="1"/>
    <col min="11029" max="11029" width="13.625" style="4" customWidth="1"/>
    <col min="11030" max="11030" width="4.625" style="4" customWidth="1"/>
    <col min="11031" max="11031" width="10.625" style="4" customWidth="1"/>
    <col min="11032" max="11032" width="6.625" style="4" customWidth="1"/>
    <col min="11033" max="11033" width="4.625" style="4" customWidth="1"/>
    <col min="11034" max="11034" width="18.625" style="4" customWidth="1"/>
    <col min="11035" max="11035" width="4.625" style="4" customWidth="1"/>
    <col min="11036" max="11036" width="10.625" style="4" customWidth="1"/>
    <col min="11037" max="11037" width="6.625" style="4" customWidth="1"/>
    <col min="11038" max="11038" width="5.875" style="4" customWidth="1"/>
    <col min="11039" max="11040" width="16.375" style="4" customWidth="1"/>
    <col min="11041" max="11041" width="5.75" style="4" customWidth="1"/>
    <col min="11042" max="11042" width="10.875" style="4" customWidth="1"/>
    <col min="11043" max="11282" width="9" style="4"/>
    <col min="11283" max="11283" width="4.625" style="4" customWidth="1"/>
    <col min="11284" max="11284" width="5.625" style="4" customWidth="1"/>
    <col min="11285" max="11285" width="13.625" style="4" customWidth="1"/>
    <col min="11286" max="11286" width="4.625" style="4" customWidth="1"/>
    <col min="11287" max="11287" width="10.625" style="4" customWidth="1"/>
    <col min="11288" max="11288" width="6.625" style="4" customWidth="1"/>
    <col min="11289" max="11289" width="4.625" style="4" customWidth="1"/>
    <col min="11290" max="11290" width="18.625" style="4" customWidth="1"/>
    <col min="11291" max="11291" width="4.625" style="4" customWidth="1"/>
    <col min="11292" max="11292" width="10.625" style="4" customWidth="1"/>
    <col min="11293" max="11293" width="6.625" style="4" customWidth="1"/>
    <col min="11294" max="11294" width="5.875" style="4" customWidth="1"/>
    <col min="11295" max="11296" width="16.375" style="4" customWidth="1"/>
    <col min="11297" max="11297" width="5.75" style="4" customWidth="1"/>
    <col min="11298" max="11298" width="10.875" style="4" customWidth="1"/>
    <col min="11299" max="11538" width="9" style="4"/>
    <col min="11539" max="11539" width="4.625" style="4" customWidth="1"/>
    <col min="11540" max="11540" width="5.625" style="4" customWidth="1"/>
    <col min="11541" max="11541" width="13.625" style="4" customWidth="1"/>
    <col min="11542" max="11542" width="4.625" style="4" customWidth="1"/>
    <col min="11543" max="11543" width="10.625" style="4" customWidth="1"/>
    <col min="11544" max="11544" width="6.625" style="4" customWidth="1"/>
    <col min="11545" max="11545" width="4.625" style="4" customWidth="1"/>
    <col min="11546" max="11546" width="18.625" style="4" customWidth="1"/>
    <col min="11547" max="11547" width="4.625" style="4" customWidth="1"/>
    <col min="11548" max="11548" width="10.625" style="4" customWidth="1"/>
    <col min="11549" max="11549" width="6.625" style="4" customWidth="1"/>
    <col min="11550" max="11550" width="5.875" style="4" customWidth="1"/>
    <col min="11551" max="11552" width="16.375" style="4" customWidth="1"/>
    <col min="11553" max="11553" width="5.75" style="4" customWidth="1"/>
    <col min="11554" max="11554" width="10.875" style="4" customWidth="1"/>
    <col min="11555" max="11794" width="9" style="4"/>
    <col min="11795" max="11795" width="4.625" style="4" customWidth="1"/>
    <col min="11796" max="11796" width="5.625" style="4" customWidth="1"/>
    <col min="11797" max="11797" width="13.625" style="4" customWidth="1"/>
    <col min="11798" max="11798" width="4.625" style="4" customWidth="1"/>
    <col min="11799" max="11799" width="10.625" style="4" customWidth="1"/>
    <col min="11800" max="11800" width="6.625" style="4" customWidth="1"/>
    <col min="11801" max="11801" width="4.625" style="4" customWidth="1"/>
    <col min="11802" max="11802" width="18.625" style="4" customWidth="1"/>
    <col min="11803" max="11803" width="4.625" style="4" customWidth="1"/>
    <col min="11804" max="11804" width="10.625" style="4" customWidth="1"/>
    <col min="11805" max="11805" width="6.625" style="4" customWidth="1"/>
    <col min="11806" max="11806" width="5.875" style="4" customWidth="1"/>
    <col min="11807" max="11808" width="16.375" style="4" customWidth="1"/>
    <col min="11809" max="11809" width="5.75" style="4" customWidth="1"/>
    <col min="11810" max="11810" width="10.875" style="4" customWidth="1"/>
    <col min="11811" max="12050" width="9" style="4"/>
    <col min="12051" max="12051" width="4.625" style="4" customWidth="1"/>
    <col min="12052" max="12052" width="5.625" style="4" customWidth="1"/>
    <col min="12053" max="12053" width="13.625" style="4" customWidth="1"/>
    <col min="12054" max="12054" width="4.625" style="4" customWidth="1"/>
    <col min="12055" max="12055" width="10.625" style="4" customWidth="1"/>
    <col min="12056" max="12056" width="6.625" style="4" customWidth="1"/>
    <col min="12057" max="12057" width="4.625" style="4" customWidth="1"/>
    <col min="12058" max="12058" width="18.625" style="4" customWidth="1"/>
    <col min="12059" max="12059" width="4.625" style="4" customWidth="1"/>
    <col min="12060" max="12060" width="10.625" style="4" customWidth="1"/>
    <col min="12061" max="12061" width="6.625" style="4" customWidth="1"/>
    <col min="12062" max="12062" width="5.875" style="4" customWidth="1"/>
    <col min="12063" max="12064" width="16.375" style="4" customWidth="1"/>
    <col min="12065" max="12065" width="5.75" style="4" customWidth="1"/>
    <col min="12066" max="12066" width="10.875" style="4" customWidth="1"/>
    <col min="12067" max="12306" width="9" style="4"/>
    <col min="12307" max="12307" width="4.625" style="4" customWidth="1"/>
    <col min="12308" max="12308" width="5.625" style="4" customWidth="1"/>
    <col min="12309" max="12309" width="13.625" style="4" customWidth="1"/>
    <col min="12310" max="12310" width="4.625" style="4" customWidth="1"/>
    <col min="12311" max="12311" width="10.625" style="4" customWidth="1"/>
    <col min="12312" max="12312" width="6.625" style="4" customWidth="1"/>
    <col min="12313" max="12313" width="4.625" style="4" customWidth="1"/>
    <col min="12314" max="12314" width="18.625" style="4" customWidth="1"/>
    <col min="12315" max="12315" width="4.625" style="4" customWidth="1"/>
    <col min="12316" max="12316" width="10.625" style="4" customWidth="1"/>
    <col min="12317" max="12317" width="6.625" style="4" customWidth="1"/>
    <col min="12318" max="12318" width="5.875" style="4" customWidth="1"/>
    <col min="12319" max="12320" width="16.375" style="4" customWidth="1"/>
    <col min="12321" max="12321" width="5.75" style="4" customWidth="1"/>
    <col min="12322" max="12322" width="10.875" style="4" customWidth="1"/>
    <col min="12323" max="12562" width="9" style="4"/>
    <col min="12563" max="12563" width="4.625" style="4" customWidth="1"/>
    <col min="12564" max="12564" width="5.625" style="4" customWidth="1"/>
    <col min="12565" max="12565" width="13.625" style="4" customWidth="1"/>
    <col min="12566" max="12566" width="4.625" style="4" customWidth="1"/>
    <col min="12567" max="12567" width="10.625" style="4" customWidth="1"/>
    <col min="12568" max="12568" width="6.625" style="4" customWidth="1"/>
    <col min="12569" max="12569" width="4.625" style="4" customWidth="1"/>
    <col min="12570" max="12570" width="18.625" style="4" customWidth="1"/>
    <col min="12571" max="12571" width="4.625" style="4" customWidth="1"/>
    <col min="12572" max="12572" width="10.625" style="4" customWidth="1"/>
    <col min="12573" max="12573" width="6.625" style="4" customWidth="1"/>
    <col min="12574" max="12574" width="5.875" style="4" customWidth="1"/>
    <col min="12575" max="12576" width="16.375" style="4" customWidth="1"/>
    <col min="12577" max="12577" width="5.75" style="4" customWidth="1"/>
    <col min="12578" max="12578" width="10.875" style="4" customWidth="1"/>
    <col min="12579" max="12818" width="9" style="4"/>
    <col min="12819" max="12819" width="4.625" style="4" customWidth="1"/>
    <col min="12820" max="12820" width="5.625" style="4" customWidth="1"/>
    <col min="12821" max="12821" width="13.625" style="4" customWidth="1"/>
    <col min="12822" max="12822" width="4.625" style="4" customWidth="1"/>
    <col min="12823" max="12823" width="10.625" style="4" customWidth="1"/>
    <col min="12824" max="12824" width="6.625" style="4" customWidth="1"/>
    <col min="12825" max="12825" width="4.625" style="4" customWidth="1"/>
    <col min="12826" max="12826" width="18.625" style="4" customWidth="1"/>
    <col min="12827" max="12827" width="4.625" style="4" customWidth="1"/>
    <col min="12828" max="12828" width="10.625" style="4" customWidth="1"/>
    <col min="12829" max="12829" width="6.625" style="4" customWidth="1"/>
    <col min="12830" max="12830" width="5.875" style="4" customWidth="1"/>
    <col min="12831" max="12832" width="16.375" style="4" customWidth="1"/>
    <col min="12833" max="12833" width="5.75" style="4" customWidth="1"/>
    <col min="12834" max="12834" width="10.875" style="4" customWidth="1"/>
    <col min="12835" max="13074" width="9" style="4"/>
    <col min="13075" max="13075" width="4.625" style="4" customWidth="1"/>
    <col min="13076" max="13076" width="5.625" style="4" customWidth="1"/>
    <col min="13077" max="13077" width="13.625" style="4" customWidth="1"/>
    <col min="13078" max="13078" width="4.625" style="4" customWidth="1"/>
    <col min="13079" max="13079" width="10.625" style="4" customWidth="1"/>
    <col min="13080" max="13080" width="6.625" style="4" customWidth="1"/>
    <col min="13081" max="13081" width="4.625" style="4" customWidth="1"/>
    <col min="13082" max="13082" width="18.625" style="4" customWidth="1"/>
    <col min="13083" max="13083" width="4.625" style="4" customWidth="1"/>
    <col min="13084" max="13084" width="10.625" style="4" customWidth="1"/>
    <col min="13085" max="13085" width="6.625" style="4" customWidth="1"/>
    <col min="13086" max="13086" width="5.875" style="4" customWidth="1"/>
    <col min="13087" max="13088" width="16.375" style="4" customWidth="1"/>
    <col min="13089" max="13089" width="5.75" style="4" customWidth="1"/>
    <col min="13090" max="13090" width="10.875" style="4" customWidth="1"/>
    <col min="13091" max="13330" width="9" style="4"/>
    <col min="13331" max="13331" width="4.625" style="4" customWidth="1"/>
    <col min="13332" max="13332" width="5.625" style="4" customWidth="1"/>
    <col min="13333" max="13333" width="13.625" style="4" customWidth="1"/>
    <col min="13334" max="13334" width="4.625" style="4" customWidth="1"/>
    <col min="13335" max="13335" width="10.625" style="4" customWidth="1"/>
    <col min="13336" max="13336" width="6.625" style="4" customWidth="1"/>
    <col min="13337" max="13337" width="4.625" style="4" customWidth="1"/>
    <col min="13338" max="13338" width="18.625" style="4" customWidth="1"/>
    <col min="13339" max="13339" width="4.625" style="4" customWidth="1"/>
    <col min="13340" max="13340" width="10.625" style="4" customWidth="1"/>
    <col min="13341" max="13341" width="6.625" style="4" customWidth="1"/>
    <col min="13342" max="13342" width="5.875" style="4" customWidth="1"/>
    <col min="13343" max="13344" width="16.375" style="4" customWidth="1"/>
    <col min="13345" max="13345" width="5.75" style="4" customWidth="1"/>
    <col min="13346" max="13346" width="10.875" style="4" customWidth="1"/>
    <col min="13347" max="13586" width="9" style="4"/>
    <col min="13587" max="13587" width="4.625" style="4" customWidth="1"/>
    <col min="13588" max="13588" width="5.625" style="4" customWidth="1"/>
    <col min="13589" max="13589" width="13.625" style="4" customWidth="1"/>
    <col min="13590" max="13590" width="4.625" style="4" customWidth="1"/>
    <col min="13591" max="13591" width="10.625" style="4" customWidth="1"/>
    <col min="13592" max="13592" width="6.625" style="4" customWidth="1"/>
    <col min="13593" max="13593" width="4.625" style="4" customWidth="1"/>
    <col min="13594" max="13594" width="18.625" style="4" customWidth="1"/>
    <col min="13595" max="13595" width="4.625" style="4" customWidth="1"/>
    <col min="13596" max="13596" width="10.625" style="4" customWidth="1"/>
    <col min="13597" max="13597" width="6.625" style="4" customWidth="1"/>
    <col min="13598" max="13598" width="5.875" style="4" customWidth="1"/>
    <col min="13599" max="13600" width="16.375" style="4" customWidth="1"/>
    <col min="13601" max="13601" width="5.75" style="4" customWidth="1"/>
    <col min="13602" max="13602" width="10.875" style="4" customWidth="1"/>
    <col min="13603" max="13842" width="9" style="4"/>
    <col min="13843" max="13843" width="4.625" style="4" customWidth="1"/>
    <col min="13844" max="13844" width="5.625" style="4" customWidth="1"/>
    <col min="13845" max="13845" width="13.625" style="4" customWidth="1"/>
    <col min="13846" max="13846" width="4.625" style="4" customWidth="1"/>
    <col min="13847" max="13847" width="10.625" style="4" customWidth="1"/>
    <col min="13848" max="13848" width="6.625" style="4" customWidth="1"/>
    <col min="13849" max="13849" width="4.625" style="4" customWidth="1"/>
    <col min="13850" max="13850" width="18.625" style="4" customWidth="1"/>
    <col min="13851" max="13851" width="4.625" style="4" customWidth="1"/>
    <col min="13852" max="13852" width="10.625" style="4" customWidth="1"/>
    <col min="13853" max="13853" width="6.625" style="4" customWidth="1"/>
    <col min="13854" max="13854" width="5.875" style="4" customWidth="1"/>
    <col min="13855" max="13856" width="16.375" style="4" customWidth="1"/>
    <col min="13857" max="13857" width="5.75" style="4" customWidth="1"/>
    <col min="13858" max="13858" width="10.875" style="4" customWidth="1"/>
    <col min="13859" max="14098" width="9" style="4"/>
    <col min="14099" max="14099" width="4.625" style="4" customWidth="1"/>
    <col min="14100" max="14100" width="5.625" style="4" customWidth="1"/>
    <col min="14101" max="14101" width="13.625" style="4" customWidth="1"/>
    <col min="14102" max="14102" width="4.625" style="4" customWidth="1"/>
    <col min="14103" max="14103" width="10.625" style="4" customWidth="1"/>
    <col min="14104" max="14104" width="6.625" style="4" customWidth="1"/>
    <col min="14105" max="14105" width="4.625" style="4" customWidth="1"/>
    <col min="14106" max="14106" width="18.625" style="4" customWidth="1"/>
    <col min="14107" max="14107" width="4.625" style="4" customWidth="1"/>
    <col min="14108" max="14108" width="10.625" style="4" customWidth="1"/>
    <col min="14109" max="14109" width="6.625" style="4" customWidth="1"/>
    <col min="14110" max="14110" width="5.875" style="4" customWidth="1"/>
    <col min="14111" max="14112" width="16.375" style="4" customWidth="1"/>
    <col min="14113" max="14113" width="5.75" style="4" customWidth="1"/>
    <col min="14114" max="14114" width="10.875" style="4" customWidth="1"/>
    <col min="14115" max="14354" width="9" style="4"/>
    <col min="14355" max="14355" width="4.625" style="4" customWidth="1"/>
    <col min="14356" max="14356" width="5.625" style="4" customWidth="1"/>
    <col min="14357" max="14357" width="13.625" style="4" customWidth="1"/>
    <col min="14358" max="14358" width="4.625" style="4" customWidth="1"/>
    <col min="14359" max="14359" width="10.625" style="4" customWidth="1"/>
    <col min="14360" max="14360" width="6.625" style="4" customWidth="1"/>
    <col min="14361" max="14361" width="4.625" style="4" customWidth="1"/>
    <col min="14362" max="14362" width="18.625" style="4" customWidth="1"/>
    <col min="14363" max="14363" width="4.625" style="4" customWidth="1"/>
    <col min="14364" max="14364" width="10.625" style="4" customWidth="1"/>
    <col min="14365" max="14365" width="6.625" style="4" customWidth="1"/>
    <col min="14366" max="14366" width="5.875" style="4" customWidth="1"/>
    <col min="14367" max="14368" width="16.375" style="4" customWidth="1"/>
    <col min="14369" max="14369" width="5.75" style="4" customWidth="1"/>
    <col min="14370" max="14370" width="10.875" style="4" customWidth="1"/>
    <col min="14371" max="14610" width="9" style="4"/>
    <col min="14611" max="14611" width="4.625" style="4" customWidth="1"/>
    <col min="14612" max="14612" width="5.625" style="4" customWidth="1"/>
    <col min="14613" max="14613" width="13.625" style="4" customWidth="1"/>
    <col min="14614" max="14614" width="4.625" style="4" customWidth="1"/>
    <col min="14615" max="14615" width="10.625" style="4" customWidth="1"/>
    <col min="14616" max="14616" width="6.625" style="4" customWidth="1"/>
    <col min="14617" max="14617" width="4.625" style="4" customWidth="1"/>
    <col min="14618" max="14618" width="18.625" style="4" customWidth="1"/>
    <col min="14619" max="14619" width="4.625" style="4" customWidth="1"/>
    <col min="14620" max="14620" width="10.625" style="4" customWidth="1"/>
    <col min="14621" max="14621" width="6.625" style="4" customWidth="1"/>
    <col min="14622" max="14622" width="5.875" style="4" customWidth="1"/>
    <col min="14623" max="14624" width="16.375" style="4" customWidth="1"/>
    <col min="14625" max="14625" width="5.75" style="4" customWidth="1"/>
    <col min="14626" max="14626" width="10.875" style="4" customWidth="1"/>
    <col min="14627" max="14866" width="9" style="4"/>
    <col min="14867" max="14867" width="4.625" style="4" customWidth="1"/>
    <col min="14868" max="14868" width="5.625" style="4" customWidth="1"/>
    <col min="14869" max="14869" width="13.625" style="4" customWidth="1"/>
    <col min="14870" max="14870" width="4.625" style="4" customWidth="1"/>
    <col min="14871" max="14871" width="10.625" style="4" customWidth="1"/>
    <col min="14872" max="14872" width="6.625" style="4" customWidth="1"/>
    <col min="14873" max="14873" width="4.625" style="4" customWidth="1"/>
    <col min="14874" max="14874" width="18.625" style="4" customWidth="1"/>
    <col min="14875" max="14875" width="4.625" style="4" customWidth="1"/>
    <col min="14876" max="14876" width="10.625" style="4" customWidth="1"/>
    <col min="14877" max="14877" width="6.625" style="4" customWidth="1"/>
    <col min="14878" max="14878" width="5.875" style="4" customWidth="1"/>
    <col min="14879" max="14880" width="16.375" style="4" customWidth="1"/>
    <col min="14881" max="14881" width="5.75" style="4" customWidth="1"/>
    <col min="14882" max="14882" width="10.875" style="4" customWidth="1"/>
    <col min="14883" max="15122" width="9" style="4"/>
    <col min="15123" max="15123" width="4.625" style="4" customWidth="1"/>
    <col min="15124" max="15124" width="5.625" style="4" customWidth="1"/>
    <col min="15125" max="15125" width="13.625" style="4" customWidth="1"/>
    <col min="15126" max="15126" width="4.625" style="4" customWidth="1"/>
    <col min="15127" max="15127" width="10.625" style="4" customWidth="1"/>
    <col min="15128" max="15128" width="6.625" style="4" customWidth="1"/>
    <col min="15129" max="15129" width="4.625" style="4" customWidth="1"/>
    <col min="15130" max="15130" width="18.625" style="4" customWidth="1"/>
    <col min="15131" max="15131" width="4.625" style="4" customWidth="1"/>
    <col min="15132" max="15132" width="10.625" style="4" customWidth="1"/>
    <col min="15133" max="15133" width="6.625" style="4" customWidth="1"/>
    <col min="15134" max="15134" width="5.875" style="4" customWidth="1"/>
    <col min="15135" max="15136" width="16.375" style="4" customWidth="1"/>
    <col min="15137" max="15137" width="5.75" style="4" customWidth="1"/>
    <col min="15138" max="15138" width="10.875" style="4" customWidth="1"/>
    <col min="15139" max="15378" width="9" style="4"/>
    <col min="15379" max="15379" width="4.625" style="4" customWidth="1"/>
    <col min="15380" max="15380" width="5.625" style="4" customWidth="1"/>
    <col min="15381" max="15381" width="13.625" style="4" customWidth="1"/>
    <col min="15382" max="15382" width="4.625" style="4" customWidth="1"/>
    <col min="15383" max="15383" width="10.625" style="4" customWidth="1"/>
    <col min="15384" max="15384" width="6.625" style="4" customWidth="1"/>
    <col min="15385" max="15385" width="4.625" style="4" customWidth="1"/>
    <col min="15386" max="15386" width="18.625" style="4" customWidth="1"/>
    <col min="15387" max="15387" width="4.625" style="4" customWidth="1"/>
    <col min="15388" max="15388" width="10.625" style="4" customWidth="1"/>
    <col min="15389" max="15389" width="6.625" style="4" customWidth="1"/>
    <col min="15390" max="15390" width="5.875" style="4" customWidth="1"/>
    <col min="15391" max="15392" width="16.375" style="4" customWidth="1"/>
    <col min="15393" max="15393" width="5.75" style="4" customWidth="1"/>
    <col min="15394" max="15394" width="10.875" style="4" customWidth="1"/>
    <col min="15395" max="15634" width="9" style="4"/>
    <col min="15635" max="15635" width="4.625" style="4" customWidth="1"/>
    <col min="15636" max="15636" width="5.625" style="4" customWidth="1"/>
    <col min="15637" max="15637" width="13.625" style="4" customWidth="1"/>
    <col min="15638" max="15638" width="4.625" style="4" customWidth="1"/>
    <col min="15639" max="15639" width="10.625" style="4" customWidth="1"/>
    <col min="15640" max="15640" width="6.625" style="4" customWidth="1"/>
    <col min="15641" max="15641" width="4.625" style="4" customWidth="1"/>
    <col min="15642" max="15642" width="18.625" style="4" customWidth="1"/>
    <col min="15643" max="15643" width="4.625" style="4" customWidth="1"/>
    <col min="15644" max="15644" width="10.625" style="4" customWidth="1"/>
    <col min="15645" max="15645" width="6.625" style="4" customWidth="1"/>
    <col min="15646" max="15646" width="5.875" style="4" customWidth="1"/>
    <col min="15647" max="15648" width="16.375" style="4" customWidth="1"/>
    <col min="15649" max="15649" width="5.75" style="4" customWidth="1"/>
    <col min="15650" max="15650" width="10.875" style="4" customWidth="1"/>
    <col min="15651" max="15890" width="9" style="4"/>
    <col min="15891" max="15891" width="4.625" style="4" customWidth="1"/>
    <col min="15892" max="15892" width="5.625" style="4" customWidth="1"/>
    <col min="15893" max="15893" width="13.625" style="4" customWidth="1"/>
    <col min="15894" max="15894" width="4.625" style="4" customWidth="1"/>
    <col min="15895" max="15895" width="10.625" style="4" customWidth="1"/>
    <col min="15896" max="15896" width="6.625" style="4" customWidth="1"/>
    <col min="15897" max="15897" width="4.625" style="4" customWidth="1"/>
    <col min="15898" max="15898" width="18.625" style="4" customWidth="1"/>
    <col min="15899" max="15899" width="4.625" style="4" customWidth="1"/>
    <col min="15900" max="15900" width="10.625" style="4" customWidth="1"/>
    <col min="15901" max="15901" width="6.625" style="4" customWidth="1"/>
    <col min="15902" max="15902" width="5.875" style="4" customWidth="1"/>
    <col min="15903" max="15904" width="16.375" style="4" customWidth="1"/>
    <col min="15905" max="15905" width="5.75" style="4" customWidth="1"/>
    <col min="15906" max="15906" width="10.875" style="4" customWidth="1"/>
    <col min="15907" max="16146" width="9" style="4"/>
    <col min="16147" max="16147" width="4.625" style="4" customWidth="1"/>
    <col min="16148" max="16148" width="5.625" style="4" customWidth="1"/>
    <col min="16149" max="16149" width="13.625" style="4" customWidth="1"/>
    <col min="16150" max="16150" width="4.625" style="4" customWidth="1"/>
    <col min="16151" max="16151" width="10.625" style="4" customWidth="1"/>
    <col min="16152" max="16152" width="6.625" style="4" customWidth="1"/>
    <col min="16153" max="16153" width="4.625" style="4" customWidth="1"/>
    <col min="16154" max="16154" width="18.625" style="4" customWidth="1"/>
    <col min="16155" max="16155" width="4.625" style="4" customWidth="1"/>
    <col min="16156" max="16156" width="10.625" style="4" customWidth="1"/>
    <col min="16157" max="16157" width="6.625" style="4" customWidth="1"/>
    <col min="16158" max="16158" width="5.875" style="4" customWidth="1"/>
    <col min="16159" max="16160" width="16.375" style="4" customWidth="1"/>
    <col min="16161" max="16161" width="5.75" style="4" customWidth="1"/>
    <col min="16162" max="16162" width="10.875" style="4" customWidth="1"/>
    <col min="16163" max="16384" width="9" style="4"/>
  </cols>
  <sheetData>
    <row r="1" spans="1:52" ht="24.95" customHeight="1" thickBot="1" x14ac:dyDescent="0.2">
      <c r="A1" s="203" t="s">
        <v>127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5"/>
      <c r="AH1" s="200" t="str">
        <f>H4&amp;"団体戦申込"</f>
        <v>男子団体戦申込</v>
      </c>
      <c r="AI1" s="201"/>
      <c r="AJ1" s="201"/>
      <c r="AK1" s="201"/>
      <c r="AL1" s="201"/>
      <c r="AM1" s="201"/>
      <c r="AN1" s="202"/>
      <c r="AP1" s="220" t="str">
        <f>H4&amp;"の部参加集計"</f>
        <v>男子の部参加集計</v>
      </c>
      <c r="AQ1" s="221"/>
      <c r="AR1" s="222"/>
    </row>
    <row r="2" spans="1:52" ht="20.100000000000001" customHeight="1" thickBot="1" x14ac:dyDescent="0.2">
      <c r="A2" s="110"/>
      <c r="B2" s="111"/>
      <c r="C2" s="112"/>
      <c r="D2" s="112"/>
      <c r="E2" s="112"/>
      <c r="F2" s="112"/>
      <c r="G2" s="112"/>
      <c r="H2" s="111"/>
      <c r="I2" s="111"/>
      <c r="J2" s="111"/>
      <c r="K2" s="111"/>
      <c r="L2" s="111"/>
      <c r="M2" s="111"/>
      <c r="N2" s="111"/>
      <c r="O2" s="111"/>
      <c r="P2" s="111"/>
      <c r="Q2" s="146" t="s">
        <v>86</v>
      </c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57" t="s">
        <v>125</v>
      </c>
      <c r="AH2" s="158"/>
      <c r="AI2" s="158"/>
      <c r="AJ2" s="158"/>
      <c r="AK2" s="3"/>
      <c r="AL2" s="3"/>
      <c r="AM2" s="3"/>
      <c r="AN2" s="3"/>
      <c r="AP2" s="114"/>
      <c r="AQ2" s="114"/>
      <c r="AR2" s="114"/>
    </row>
    <row r="3" spans="1:52" ht="20.100000000000001" customHeight="1" thickBot="1" x14ac:dyDescent="0.2">
      <c r="A3" s="140" t="s">
        <v>14</v>
      </c>
      <c r="B3" s="141"/>
      <c r="C3" s="113"/>
      <c r="D3" s="144" t="str">
        <f>IF(C3="","",IFERROR(VLOOKUP(C3,$L$52:$M$76,2,FALSE),""))</f>
        <v/>
      </c>
      <c r="E3" s="144"/>
      <c r="F3" s="144"/>
      <c r="G3" s="145"/>
      <c r="H3" s="214" t="s">
        <v>65</v>
      </c>
      <c r="I3" s="215"/>
      <c r="K3" s="77"/>
      <c r="L3" s="77"/>
      <c r="M3" s="77"/>
      <c r="N3" s="77"/>
      <c r="O3" s="77"/>
      <c r="P3" s="7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58"/>
      <c r="AH3" s="158"/>
      <c r="AI3" s="158"/>
      <c r="AJ3" s="158"/>
      <c r="AK3" s="148" t="str">
        <f>D3</f>
        <v/>
      </c>
      <c r="AL3" s="149"/>
      <c r="AM3" s="149"/>
      <c r="AN3" s="149"/>
      <c r="AO3" s="149"/>
      <c r="AP3" s="149"/>
      <c r="AQ3" s="149"/>
      <c r="AR3" s="150"/>
    </row>
    <row r="4" spans="1:52" ht="20.100000000000001" customHeight="1" thickBot="1" x14ac:dyDescent="0.2">
      <c r="A4" s="142" t="s">
        <v>15</v>
      </c>
      <c r="B4" s="143"/>
      <c r="C4" s="175"/>
      <c r="D4" s="176"/>
      <c r="E4" s="176"/>
      <c r="F4" s="176"/>
      <c r="G4" s="177"/>
      <c r="H4" s="210" t="s">
        <v>115</v>
      </c>
      <c r="I4" s="211"/>
      <c r="K4" s="148" t="str">
        <f>D3</f>
        <v/>
      </c>
      <c r="L4" s="149"/>
      <c r="M4" s="149"/>
      <c r="N4" s="149"/>
      <c r="O4" s="149"/>
      <c r="P4" s="149"/>
      <c r="Q4" s="149"/>
      <c r="R4" s="149"/>
      <c r="S4" s="149"/>
      <c r="T4" s="149"/>
      <c r="U4" s="150"/>
      <c r="W4" s="4"/>
      <c r="Z4" s="154" t="str">
        <f>D3</f>
        <v/>
      </c>
      <c r="AA4" s="155"/>
      <c r="AB4" s="155"/>
      <c r="AC4" s="155"/>
      <c r="AD4" s="155"/>
      <c r="AE4" s="155"/>
      <c r="AF4" s="156"/>
      <c r="AH4" s="4"/>
      <c r="AK4" s="229" t="s">
        <v>116</v>
      </c>
      <c r="AL4" s="230"/>
      <c r="AM4" s="230"/>
      <c r="AN4" s="231"/>
      <c r="AP4" s="137" t="s">
        <v>61</v>
      </c>
      <c r="AQ4" s="138" t="s">
        <v>62</v>
      </c>
      <c r="AR4" s="139" t="s">
        <v>63</v>
      </c>
    </row>
    <row r="5" spans="1:52" ht="20.100000000000001" customHeight="1" thickBot="1" x14ac:dyDescent="0.2">
      <c r="A5" s="159" t="s">
        <v>16</v>
      </c>
      <c r="B5" s="160"/>
      <c r="C5" s="178"/>
      <c r="D5" s="179"/>
      <c r="E5" s="179"/>
      <c r="F5" s="179"/>
      <c r="G5" s="180"/>
      <c r="H5" s="212"/>
      <c r="I5" s="213"/>
      <c r="K5" s="169" t="s">
        <v>23</v>
      </c>
      <c r="L5" s="170"/>
      <c r="M5" s="170"/>
      <c r="N5" s="170"/>
      <c r="O5" s="171"/>
      <c r="Q5" s="134" t="s">
        <v>23</v>
      </c>
      <c r="R5" s="135"/>
      <c r="S5" s="135"/>
      <c r="T5" s="135"/>
      <c r="U5" s="136"/>
      <c r="W5" s="4"/>
      <c r="Z5" s="151" t="s">
        <v>124</v>
      </c>
      <c r="AA5" s="152"/>
      <c r="AB5" s="153"/>
      <c r="AD5" s="151" t="s">
        <v>124</v>
      </c>
      <c r="AE5" s="152"/>
      <c r="AF5" s="153"/>
      <c r="AH5" s="4"/>
      <c r="AK5" s="151" t="s">
        <v>117</v>
      </c>
      <c r="AL5" s="152"/>
      <c r="AM5" s="152"/>
      <c r="AN5" s="153"/>
      <c r="AP5" s="80" t="str">
        <f>M6</f>
        <v>MSA</v>
      </c>
      <c r="AQ5" s="81">
        <f>COUNTA(K8:K47)</f>
        <v>0</v>
      </c>
      <c r="AR5" s="82">
        <f>AQ5*1000</f>
        <v>0</v>
      </c>
    </row>
    <row r="6" spans="1:52" ht="15" customHeight="1" thickBot="1" x14ac:dyDescent="0.2">
      <c r="A6" s="41" t="s">
        <v>25</v>
      </c>
      <c r="B6" s="14" t="s">
        <v>3</v>
      </c>
      <c r="C6" s="14" t="s">
        <v>4</v>
      </c>
      <c r="D6" s="14" t="s">
        <v>6</v>
      </c>
      <c r="E6" s="14" t="s">
        <v>5</v>
      </c>
      <c r="F6" s="14" t="s">
        <v>1</v>
      </c>
      <c r="G6" s="15">
        <v>4</v>
      </c>
      <c r="H6" s="161" t="s">
        <v>24</v>
      </c>
      <c r="I6" s="163" t="s">
        <v>21</v>
      </c>
      <c r="K6" s="181" t="s">
        <v>123</v>
      </c>
      <c r="L6" s="183" t="s">
        <v>17</v>
      </c>
      <c r="M6" s="165" t="str">
        <f>IF(H4="　","男子・女子選択",IF(H4="男子","MSA","WSA"))</f>
        <v>MSA</v>
      </c>
      <c r="N6" s="208" t="s">
        <v>27</v>
      </c>
      <c r="O6" s="167" t="s">
        <v>22</v>
      </c>
      <c r="P6" s="34"/>
      <c r="Q6" s="181" t="s">
        <v>123</v>
      </c>
      <c r="R6" s="190" t="s">
        <v>17</v>
      </c>
      <c r="S6" s="165" t="str">
        <f>IF(H4="　","男子・女子選択",IF(H4="男子","MSB","WSB"))</f>
        <v>MSB</v>
      </c>
      <c r="T6" s="208" t="s">
        <v>27</v>
      </c>
      <c r="U6" s="192" t="s">
        <v>22</v>
      </c>
      <c r="W6" s="161" t="s">
        <v>24</v>
      </c>
      <c r="X6" s="163" t="s">
        <v>21</v>
      </c>
      <c r="Y6" s="24"/>
      <c r="Z6" s="218" t="s">
        <v>123</v>
      </c>
      <c r="AA6" s="219" t="s">
        <v>17</v>
      </c>
      <c r="AB6" s="194" t="str">
        <f>IF(H4="　","男子・女子を選択",IF(H4="男子","MDA","WDA"))</f>
        <v>MDA</v>
      </c>
      <c r="AD6" s="218" t="s">
        <v>123</v>
      </c>
      <c r="AE6" s="219" t="s">
        <v>17</v>
      </c>
      <c r="AF6" s="194" t="str">
        <f>IF(H4="　","男子・女子を選択",IF(H4="男子","MDB","WDB"))</f>
        <v>MDB</v>
      </c>
      <c r="AH6" s="206" t="s">
        <v>24</v>
      </c>
      <c r="AI6" s="188" t="s">
        <v>21</v>
      </c>
      <c r="AJ6" s="3"/>
      <c r="AK6" s="227"/>
      <c r="AL6" s="181" t="s">
        <v>123</v>
      </c>
      <c r="AM6" s="226" t="s">
        <v>118</v>
      </c>
      <c r="AN6" s="216" t="str">
        <f>IF(AN28="B","A","")</f>
        <v/>
      </c>
      <c r="AP6" s="80" t="str">
        <f>S6</f>
        <v>MSB</v>
      </c>
      <c r="AQ6" s="81">
        <f>COUNTA(Q8:Q47)</f>
        <v>0</v>
      </c>
      <c r="AR6" s="82">
        <f>AQ6*1000</f>
        <v>0</v>
      </c>
      <c r="AW6" s="187" t="s">
        <v>26</v>
      </c>
      <c r="AX6" s="187"/>
      <c r="AY6" s="187"/>
      <c r="AZ6" s="187"/>
    </row>
    <row r="7" spans="1:52" ht="15" customHeight="1" thickBot="1" x14ac:dyDescent="0.2">
      <c r="A7" s="16"/>
      <c r="B7" s="17" t="s">
        <v>7</v>
      </c>
      <c r="C7" s="17" t="s">
        <v>8</v>
      </c>
      <c r="D7" s="17" t="s">
        <v>11</v>
      </c>
      <c r="E7" s="17" t="s">
        <v>12</v>
      </c>
      <c r="F7" s="18" t="s">
        <v>0</v>
      </c>
      <c r="G7" s="19" t="s">
        <v>13</v>
      </c>
      <c r="H7" s="162"/>
      <c r="I7" s="164"/>
      <c r="K7" s="182"/>
      <c r="L7" s="184"/>
      <c r="M7" s="166"/>
      <c r="N7" s="209"/>
      <c r="O7" s="168"/>
      <c r="P7" s="34"/>
      <c r="Q7" s="182"/>
      <c r="R7" s="191"/>
      <c r="S7" s="166"/>
      <c r="T7" s="209"/>
      <c r="U7" s="193"/>
      <c r="W7" s="162"/>
      <c r="X7" s="164"/>
      <c r="Y7" s="6"/>
      <c r="Z7" s="182"/>
      <c r="AA7" s="184"/>
      <c r="AB7" s="195"/>
      <c r="AD7" s="182"/>
      <c r="AE7" s="184"/>
      <c r="AF7" s="195"/>
      <c r="AH7" s="207"/>
      <c r="AI7" s="189"/>
      <c r="AJ7" s="3"/>
      <c r="AK7" s="228"/>
      <c r="AL7" s="182"/>
      <c r="AM7" s="225"/>
      <c r="AN7" s="217"/>
      <c r="AP7" s="80" t="str">
        <f>AB6</f>
        <v>MDA</v>
      </c>
      <c r="AQ7" s="81">
        <f>COUNTA(Z8:Z47)/2</f>
        <v>0</v>
      </c>
      <c r="AR7" s="82">
        <f>AQ7*2000</f>
        <v>0</v>
      </c>
      <c r="AW7" s="44" t="s">
        <v>18</v>
      </c>
      <c r="AX7" s="44"/>
      <c r="AY7" s="44" t="s">
        <v>19</v>
      </c>
      <c r="AZ7" s="44"/>
    </row>
    <row r="8" spans="1:52" ht="15" customHeight="1" x14ac:dyDescent="0.15">
      <c r="A8" s="7">
        <v>1</v>
      </c>
      <c r="B8" s="2"/>
      <c r="C8" s="2"/>
      <c r="D8" s="2"/>
      <c r="E8" s="2"/>
      <c r="F8" s="102" t="str">
        <f>IF(B8="","",IF($H$4="男子","男",IF($H$4="女子","女","?")))</f>
        <v/>
      </c>
      <c r="G8" s="8"/>
      <c r="H8" s="89">
        <v>1</v>
      </c>
      <c r="I8" s="49" t="str">
        <f>IF(B8="","(未登録)",B8&amp;" "&amp;C8)</f>
        <v>(未登録)</v>
      </c>
      <c r="J8" s="29"/>
      <c r="K8" s="36"/>
      <c r="L8" s="31">
        <v>1</v>
      </c>
      <c r="M8" s="32" t="str">
        <f>IF(K8="","",IFERROR(VLOOKUP(K8,$A$8:$I$47,9,FALSE),""))</f>
        <v/>
      </c>
      <c r="N8" s="45" t="str">
        <f>IF(K8="","",IFERROR(VLOOKUP(K8,$AW$7:$AX$47,2,FALSE),""))</f>
        <v/>
      </c>
      <c r="O8" s="33" t="str">
        <f>IF(K8="","",IFERROR(VLOOKUP(N8,$A$8:$C$47,2,FALSE),""))</f>
        <v/>
      </c>
      <c r="Q8" s="37"/>
      <c r="R8" s="28">
        <v>1</v>
      </c>
      <c r="S8" s="20" t="str">
        <f>IF(Q8="","",IFERROR(VLOOKUP(Q8,$A$8:$I$47,9,FALSE),""))</f>
        <v/>
      </c>
      <c r="T8" s="47" t="str">
        <f>IF(Q8="","",IFERROR(VLOOKUP(Q8,$AY$7:$AZ$37,2,FALSE),""))</f>
        <v/>
      </c>
      <c r="U8" s="21" t="str">
        <f>IF(Q8="","",IFERROR(VLOOKUP(T8,$A$8:$C$47,2,FALSE),""))</f>
        <v/>
      </c>
      <c r="W8" s="95">
        <v>1</v>
      </c>
      <c r="X8" s="56" t="str">
        <f>IF(B8="","(未登録)",B8&amp;" "&amp;C8)</f>
        <v>(未登録)</v>
      </c>
      <c r="Y8" s="25"/>
      <c r="Z8" s="39"/>
      <c r="AA8" s="185">
        <v>1</v>
      </c>
      <c r="AB8" s="26" t="str">
        <f>IF(Z8="","",IFERROR(VLOOKUP(Z8,$A$8:$I$47,9,FALSE),""))</f>
        <v/>
      </c>
      <c r="AD8" s="39"/>
      <c r="AE8" s="185">
        <v>1</v>
      </c>
      <c r="AF8" s="26" t="str">
        <f>IF(AD8="","",IFERROR(VLOOKUP(AD8,$A$8:$I$47,9,FALSE),""))</f>
        <v/>
      </c>
      <c r="AH8" s="98">
        <v>1</v>
      </c>
      <c r="AI8" s="50" t="str">
        <f>IF(B8="","(未登録)",B8&amp;" "&amp;C8)</f>
        <v>(未登録)</v>
      </c>
      <c r="AJ8" s="29"/>
      <c r="AK8" s="63" t="s">
        <v>2</v>
      </c>
      <c r="AL8" s="67"/>
      <c r="AM8" s="20" t="str">
        <f>IF(AL8="","",IFERROR(VLOOKUP(AL8,$A$8:$I$52,9,FALSE),""))</f>
        <v/>
      </c>
      <c r="AN8" s="197" t="s">
        <v>50</v>
      </c>
      <c r="AP8" s="80" t="str">
        <f>AF6</f>
        <v>MDB</v>
      </c>
      <c r="AQ8" s="81">
        <f>COUNTA(AD8:AD47)/2</f>
        <v>0</v>
      </c>
      <c r="AR8" s="82">
        <f>AQ8*2000</f>
        <v>0</v>
      </c>
      <c r="AW8" s="43" t="str">
        <f t="shared" ref="AW8:AW47" si="0">IF(Z8="","",Z8)</f>
        <v/>
      </c>
      <c r="AX8" s="43" t="str">
        <f>IF(AW8="","",Z9)</f>
        <v/>
      </c>
      <c r="AY8" s="43" t="str">
        <f t="shared" ref="AY8:AY47" si="1">IF(AD8="","",AD8)</f>
        <v/>
      </c>
      <c r="AZ8" s="43" t="str">
        <f>IF(AY8="","",AD9)</f>
        <v/>
      </c>
    </row>
    <row r="9" spans="1:52" ht="15" customHeight="1" thickBot="1" x14ac:dyDescent="0.2">
      <c r="A9" s="9">
        <v>2</v>
      </c>
      <c r="B9" s="1"/>
      <c r="C9" s="1"/>
      <c r="D9" s="1"/>
      <c r="E9" s="1"/>
      <c r="F9" s="102" t="str">
        <f t="shared" ref="F9:F47" si="2">IF(B9="","",IF($H$4="男子","男",IF($H$4="女子","女","?")))</f>
        <v/>
      </c>
      <c r="G9" s="10"/>
      <c r="H9" s="90">
        <v>2</v>
      </c>
      <c r="I9" s="50" t="str">
        <f t="shared" ref="I9:I52" si="3">IF(B9="","(未登録)",B9&amp;" "&amp;C9)</f>
        <v>(未登録)</v>
      </c>
      <c r="K9" s="37"/>
      <c r="L9" s="28">
        <v>2</v>
      </c>
      <c r="M9" s="32" t="str">
        <f t="shared" ref="M9:M48" si="4">IF(K9="","",IFERROR(VLOOKUP(K9,$A$8:$I$47,9,FALSE),""))</f>
        <v/>
      </c>
      <c r="N9" s="45" t="str">
        <f t="shared" ref="N9:N47" si="5">IF(K9="","",IFERROR(VLOOKUP(K9,$AW$7:$AX$47,2,FALSE),""))</f>
        <v/>
      </c>
      <c r="O9" s="33" t="str">
        <f t="shared" ref="O9:O47" si="6">IF(K9="","",IFERROR(VLOOKUP(N9,$A$8:$C$47,2,FALSE),""))</f>
        <v/>
      </c>
      <c r="Q9" s="37"/>
      <c r="R9" s="28">
        <v>2</v>
      </c>
      <c r="S9" s="20" t="str">
        <f>IF(Q9="","",IFERROR(VLOOKUP(Q9,$A$8:$I$47,9,FALSE),""))</f>
        <v/>
      </c>
      <c r="T9" s="47" t="str">
        <f>IF(Q9="","",IFERROR(VLOOKUP(Q9,$AY$7:$AZ$37,2,FALSE),""))</f>
        <v/>
      </c>
      <c r="U9" s="21" t="str">
        <f>IF(Q9="","",IFERROR(VLOOKUP(T9,$A$8:$C$47,2,FALSE),""))</f>
        <v/>
      </c>
      <c r="W9" s="96">
        <v>2</v>
      </c>
      <c r="X9" s="57" t="str">
        <f t="shared" ref="X9:X47" si="7">IF(B9="","(未登録)",B9&amp;" "&amp;C9)</f>
        <v>(未登録)</v>
      </c>
      <c r="Y9" s="25"/>
      <c r="Z9" s="40"/>
      <c r="AA9" s="186"/>
      <c r="AB9" s="42" t="str">
        <f t="shared" ref="AB9:AB47" si="8">IF(Z9="","",IFERROR(VLOOKUP(Z9,$A$8:$I$47,9,FALSE),""))</f>
        <v/>
      </c>
      <c r="AD9" s="40"/>
      <c r="AE9" s="186"/>
      <c r="AF9" s="42" t="str">
        <f t="shared" ref="AF9:AF47" si="9">IF(AD9="","",IFERROR(VLOOKUP(AD9,$A$8:$I$47,9,FALSE),""))</f>
        <v/>
      </c>
      <c r="AH9" s="98">
        <v>2</v>
      </c>
      <c r="AI9" s="50" t="str">
        <f t="shared" ref="AI9:AI52" si="10">IF(B9="","(未登録)",B9&amp;" "&amp;C9)</f>
        <v>(未登録)</v>
      </c>
      <c r="AJ9" s="29"/>
      <c r="AK9" s="63" t="s">
        <v>31</v>
      </c>
      <c r="AL9" s="67"/>
      <c r="AM9" s="20" t="str">
        <f t="shared" ref="AM9:AM20" si="11">IF(AL9="","",IFERROR(VLOOKUP(AL9,$A$8:$I$52,9,FALSE),""))</f>
        <v/>
      </c>
      <c r="AN9" s="198"/>
      <c r="AP9" s="86" t="str">
        <f>AM6</f>
        <v>M1</v>
      </c>
      <c r="AQ9" s="87" t="str">
        <f>IF(COUNTA(AL13:AL24)&gt;=4,"1","0")</f>
        <v>0</v>
      </c>
      <c r="AR9" s="88">
        <f>AQ9*10000</f>
        <v>0</v>
      </c>
      <c r="AW9" s="43" t="str">
        <f t="shared" si="0"/>
        <v/>
      </c>
      <c r="AX9" s="43" t="str">
        <f>IF(AW9="","",Z8)</f>
        <v/>
      </c>
      <c r="AY9" s="43" t="str">
        <f t="shared" si="1"/>
        <v/>
      </c>
      <c r="AZ9" s="43" t="str">
        <f>IF(AY9="","",AD8)</f>
        <v/>
      </c>
    </row>
    <row r="10" spans="1:52" ht="15" customHeight="1" x14ac:dyDescent="0.15">
      <c r="A10" s="9">
        <v>3</v>
      </c>
      <c r="B10" s="1"/>
      <c r="C10" s="1"/>
      <c r="D10" s="1"/>
      <c r="E10" s="1"/>
      <c r="F10" s="102" t="str">
        <f t="shared" si="2"/>
        <v/>
      </c>
      <c r="G10" s="10"/>
      <c r="H10" s="90">
        <v>3</v>
      </c>
      <c r="I10" s="50" t="str">
        <f t="shared" si="3"/>
        <v>(未登録)</v>
      </c>
      <c r="K10" s="37"/>
      <c r="L10" s="28">
        <v>3</v>
      </c>
      <c r="M10" s="32" t="str">
        <f t="shared" si="4"/>
        <v/>
      </c>
      <c r="N10" s="45" t="str">
        <f t="shared" si="5"/>
        <v/>
      </c>
      <c r="O10" s="33" t="str">
        <f t="shared" si="6"/>
        <v/>
      </c>
      <c r="Q10" s="37"/>
      <c r="R10" s="28">
        <v>3</v>
      </c>
      <c r="S10" s="20" t="str">
        <f>IF(Q10="","",IFERROR(VLOOKUP(Q10,$A$8:$I$47,9,FALSE),""))</f>
        <v/>
      </c>
      <c r="T10" s="47" t="str">
        <f>IF(Q10="","",IFERROR(VLOOKUP(Q10,$AY$7:$AZ$37,2,FALSE),""))</f>
        <v/>
      </c>
      <c r="U10" s="21" t="str">
        <f>IF(Q10="","",IFERROR(VLOOKUP(T10,$A$8:$C$47,2,FALSE),""))</f>
        <v/>
      </c>
      <c r="W10" s="96">
        <v>3</v>
      </c>
      <c r="X10" s="57" t="str">
        <f t="shared" si="7"/>
        <v>(未登録)</v>
      </c>
      <c r="Y10" s="25"/>
      <c r="Z10" s="39"/>
      <c r="AA10" s="185">
        <v>2</v>
      </c>
      <c r="AB10" s="26" t="str">
        <f t="shared" si="8"/>
        <v/>
      </c>
      <c r="AD10" s="39"/>
      <c r="AE10" s="185">
        <v>2</v>
      </c>
      <c r="AF10" s="26" t="str">
        <f t="shared" si="9"/>
        <v/>
      </c>
      <c r="AH10" s="98">
        <v>3</v>
      </c>
      <c r="AI10" s="50" t="str">
        <f t="shared" si="10"/>
        <v>(未登録)</v>
      </c>
      <c r="AJ10" s="29"/>
      <c r="AK10" s="63" t="s">
        <v>32</v>
      </c>
      <c r="AL10" s="67"/>
      <c r="AM10" s="20" t="str">
        <f t="shared" si="11"/>
        <v/>
      </c>
      <c r="AN10" s="198"/>
      <c r="AP10" s="86" t="str">
        <f>AM28</f>
        <v>M1</v>
      </c>
      <c r="AQ10" s="87" t="str">
        <f>IF(COUNTA(AL35:AL46)&gt;=4,"1","0")</f>
        <v>0</v>
      </c>
      <c r="AR10" s="88">
        <f>AQ10*10000</f>
        <v>0</v>
      </c>
      <c r="AW10" s="43" t="str">
        <f t="shared" si="0"/>
        <v/>
      </c>
      <c r="AX10" s="43" t="str">
        <f>IF(AW10="","",Z11)</f>
        <v/>
      </c>
      <c r="AY10" s="43" t="str">
        <f t="shared" si="1"/>
        <v/>
      </c>
      <c r="AZ10" s="43" t="str">
        <f>IF(AY10="","",AD11)</f>
        <v/>
      </c>
    </row>
    <row r="11" spans="1:52" ht="15" customHeight="1" thickBot="1" x14ac:dyDescent="0.2">
      <c r="A11" s="9">
        <v>4</v>
      </c>
      <c r="B11" s="1"/>
      <c r="C11" s="1"/>
      <c r="D11" s="1"/>
      <c r="E11" s="1"/>
      <c r="F11" s="102" t="str">
        <f t="shared" si="2"/>
        <v/>
      </c>
      <c r="G11" s="10"/>
      <c r="H11" s="90">
        <v>4</v>
      </c>
      <c r="I11" s="50" t="str">
        <f t="shared" si="3"/>
        <v>(未登録)</v>
      </c>
      <c r="K11" s="37"/>
      <c r="L11" s="28">
        <v>4</v>
      </c>
      <c r="M11" s="32" t="str">
        <f t="shared" si="4"/>
        <v/>
      </c>
      <c r="N11" s="45" t="str">
        <f t="shared" si="5"/>
        <v/>
      </c>
      <c r="O11" s="33" t="str">
        <f t="shared" si="6"/>
        <v/>
      </c>
      <c r="Q11" s="37"/>
      <c r="R11" s="28">
        <v>4</v>
      </c>
      <c r="S11" s="20" t="str">
        <f>IF(Q11="","",IFERROR(VLOOKUP(Q11,$A$8:$I$47,9,FALSE),""))</f>
        <v/>
      </c>
      <c r="T11" s="47" t="str">
        <f>IF(Q11="","",IFERROR(VLOOKUP(Q11,$AY$7:$AZ$37,2,FALSE),""))</f>
        <v/>
      </c>
      <c r="U11" s="21" t="str">
        <f>IF(Q11="","",IFERROR(VLOOKUP(T11,$A$8:$C$47,2,FALSE),""))</f>
        <v/>
      </c>
      <c r="W11" s="96">
        <v>4</v>
      </c>
      <c r="X11" s="57" t="str">
        <f t="shared" si="7"/>
        <v>(未登録)</v>
      </c>
      <c r="Y11" s="25"/>
      <c r="Z11" s="40"/>
      <c r="AA11" s="186"/>
      <c r="AB11" s="42" t="str">
        <f t="shared" si="8"/>
        <v/>
      </c>
      <c r="AD11" s="40"/>
      <c r="AE11" s="186"/>
      <c r="AF11" s="42" t="str">
        <f t="shared" si="9"/>
        <v/>
      </c>
      <c r="AH11" s="98">
        <v>4</v>
      </c>
      <c r="AI11" s="50" t="str">
        <f t="shared" si="10"/>
        <v>(未登録)</v>
      </c>
      <c r="AJ11" s="29"/>
      <c r="AK11" s="63" t="s">
        <v>34</v>
      </c>
      <c r="AL11" s="67"/>
      <c r="AM11" s="20" t="str">
        <f t="shared" si="11"/>
        <v/>
      </c>
      <c r="AN11" s="198"/>
      <c r="AP11" s="83"/>
      <c r="AQ11" s="84" t="s">
        <v>64</v>
      </c>
      <c r="AR11" s="85">
        <f>SUM(AR5:AR10)</f>
        <v>0</v>
      </c>
      <c r="AW11" s="43" t="str">
        <f t="shared" si="0"/>
        <v/>
      </c>
      <c r="AX11" s="43" t="str">
        <f t="shared" ref="AX11" si="12">IF(AW11="","",Z10)</f>
        <v/>
      </c>
      <c r="AY11" s="43" t="str">
        <f t="shared" si="1"/>
        <v/>
      </c>
      <c r="AZ11" s="43" t="str">
        <f>IF(AY11="","",AD10)</f>
        <v/>
      </c>
    </row>
    <row r="12" spans="1:52" ht="15" customHeight="1" thickBot="1" x14ac:dyDescent="0.2">
      <c r="A12" s="9">
        <v>5</v>
      </c>
      <c r="B12" s="1"/>
      <c r="C12" s="1"/>
      <c r="D12" s="1"/>
      <c r="E12" s="1"/>
      <c r="F12" s="102" t="str">
        <f t="shared" si="2"/>
        <v/>
      </c>
      <c r="G12" s="10"/>
      <c r="H12" s="90">
        <v>5</v>
      </c>
      <c r="I12" s="50" t="str">
        <f t="shared" si="3"/>
        <v>(未登録)</v>
      </c>
      <c r="K12" s="37"/>
      <c r="L12" s="28">
        <v>5</v>
      </c>
      <c r="M12" s="32" t="str">
        <f t="shared" si="4"/>
        <v/>
      </c>
      <c r="N12" s="45" t="str">
        <f t="shared" si="5"/>
        <v/>
      </c>
      <c r="O12" s="33" t="str">
        <f t="shared" si="6"/>
        <v/>
      </c>
      <c r="Q12" s="37"/>
      <c r="R12" s="28">
        <v>5</v>
      </c>
      <c r="S12" s="20" t="str">
        <f>IF(Q12="","",IFERROR(VLOOKUP(Q12,$A$8:$I$47,9,FALSE),""))</f>
        <v/>
      </c>
      <c r="T12" s="47" t="str">
        <f>IF(Q12="","",IFERROR(VLOOKUP(Q12,$AY$7:$AZ$37,2,FALSE),""))</f>
        <v/>
      </c>
      <c r="U12" s="21" t="str">
        <f>IF(Q12="","",IFERROR(VLOOKUP(T12,$A$8:$C$47,2,FALSE),""))</f>
        <v/>
      </c>
      <c r="W12" s="96">
        <v>5</v>
      </c>
      <c r="X12" s="57" t="str">
        <f t="shared" si="7"/>
        <v>(未登録)</v>
      </c>
      <c r="Y12" s="25"/>
      <c r="Z12" s="39"/>
      <c r="AA12" s="185">
        <v>3</v>
      </c>
      <c r="AB12" s="26" t="str">
        <f t="shared" si="8"/>
        <v/>
      </c>
      <c r="AD12" s="39"/>
      <c r="AE12" s="185">
        <v>3</v>
      </c>
      <c r="AF12" s="26" t="str">
        <f t="shared" si="9"/>
        <v/>
      </c>
      <c r="AH12" s="98">
        <v>5</v>
      </c>
      <c r="AI12" s="50" t="str">
        <f t="shared" si="10"/>
        <v>(未登録)</v>
      </c>
      <c r="AJ12" s="29"/>
      <c r="AK12" s="65" t="s">
        <v>36</v>
      </c>
      <c r="AL12" s="68"/>
      <c r="AM12" s="22" t="str">
        <f t="shared" si="11"/>
        <v/>
      </c>
      <c r="AN12" s="199"/>
      <c r="AW12" s="43" t="str">
        <f t="shared" si="0"/>
        <v/>
      </c>
      <c r="AX12" s="43" t="str">
        <f>IF(AW12="","",Z13)</f>
        <v/>
      </c>
      <c r="AY12" s="43" t="str">
        <f t="shared" si="1"/>
        <v/>
      </c>
      <c r="AZ12" s="43" t="str">
        <f>IF(AY12="","",AD13)</f>
        <v/>
      </c>
    </row>
    <row r="13" spans="1:52" ht="15" customHeight="1" thickBot="1" x14ac:dyDescent="0.2">
      <c r="A13" s="9">
        <v>6</v>
      </c>
      <c r="B13" s="1"/>
      <c r="C13" s="1"/>
      <c r="D13" s="1"/>
      <c r="E13" s="1"/>
      <c r="F13" s="102" t="str">
        <f t="shared" si="2"/>
        <v/>
      </c>
      <c r="G13" s="10"/>
      <c r="H13" s="90">
        <v>6</v>
      </c>
      <c r="I13" s="50" t="str">
        <f t="shared" si="3"/>
        <v>(未登録)</v>
      </c>
      <c r="K13" s="37"/>
      <c r="L13" s="28">
        <v>6</v>
      </c>
      <c r="M13" s="32" t="str">
        <f t="shared" si="4"/>
        <v/>
      </c>
      <c r="N13" s="45" t="str">
        <f t="shared" si="5"/>
        <v/>
      </c>
      <c r="O13" s="33" t="str">
        <f t="shared" si="6"/>
        <v/>
      </c>
      <c r="Q13" s="37"/>
      <c r="R13" s="28">
        <v>6</v>
      </c>
      <c r="S13" s="20" t="str">
        <f t="shared" ref="S13:S47" si="13">IF(Q13="","",IFERROR(VLOOKUP(Q13,$A$8:$I$47,9,FALSE),""))</f>
        <v/>
      </c>
      <c r="T13" s="47" t="str">
        <f t="shared" ref="T13:T47" si="14">IF(Q13="","",IFERROR(VLOOKUP(Q13,$AY$7:$AZ$37,2,FALSE),""))</f>
        <v/>
      </c>
      <c r="U13" s="21" t="str">
        <f t="shared" ref="U13:U47" si="15">IF(Q13="","",IFERROR(VLOOKUP(T13,$A$8:$C$47,2,FALSE),""))</f>
        <v/>
      </c>
      <c r="W13" s="96">
        <v>6</v>
      </c>
      <c r="X13" s="57" t="str">
        <f t="shared" si="7"/>
        <v>(未登録)</v>
      </c>
      <c r="Y13" s="25"/>
      <c r="Z13" s="40"/>
      <c r="AA13" s="186"/>
      <c r="AB13" s="42" t="str">
        <f t="shared" si="8"/>
        <v/>
      </c>
      <c r="AD13" s="40"/>
      <c r="AE13" s="186"/>
      <c r="AF13" s="42" t="str">
        <f t="shared" si="9"/>
        <v/>
      </c>
      <c r="AH13" s="98">
        <v>6</v>
      </c>
      <c r="AI13" s="50" t="str">
        <f t="shared" si="10"/>
        <v>(未登録)</v>
      </c>
      <c r="AJ13" s="29"/>
      <c r="AK13" s="64" t="s">
        <v>42</v>
      </c>
      <c r="AL13" s="69"/>
      <c r="AM13" s="32" t="str">
        <f t="shared" si="11"/>
        <v/>
      </c>
      <c r="AN13" s="66" t="str">
        <f>IF(AL13="","",IFERROR(VLOOKUP(AL13,$A$8:$I$52,7,FALSE),""))</f>
        <v/>
      </c>
      <c r="AW13" s="43" t="str">
        <f t="shared" si="0"/>
        <v/>
      </c>
      <c r="AX13" s="43" t="str">
        <f t="shared" ref="AX13" si="16">IF(AW13="","",Z12)</f>
        <v/>
      </c>
      <c r="AY13" s="43" t="str">
        <f t="shared" si="1"/>
        <v/>
      </c>
      <c r="AZ13" s="43" t="str">
        <f>IF(AY13="","",AD12)</f>
        <v/>
      </c>
    </row>
    <row r="14" spans="1:52" ht="15" customHeight="1" x14ac:dyDescent="0.15">
      <c r="A14" s="9">
        <v>7</v>
      </c>
      <c r="B14" s="1"/>
      <c r="C14" s="1"/>
      <c r="D14" s="1"/>
      <c r="E14" s="1"/>
      <c r="F14" s="102" t="str">
        <f t="shared" si="2"/>
        <v/>
      </c>
      <c r="G14" s="10"/>
      <c r="H14" s="90">
        <v>7</v>
      </c>
      <c r="I14" s="50" t="str">
        <f t="shared" si="3"/>
        <v>(未登録)</v>
      </c>
      <c r="K14" s="37"/>
      <c r="L14" s="28">
        <v>7</v>
      </c>
      <c r="M14" s="32" t="str">
        <f t="shared" si="4"/>
        <v/>
      </c>
      <c r="N14" s="45" t="str">
        <f t="shared" si="5"/>
        <v/>
      </c>
      <c r="O14" s="33" t="str">
        <f t="shared" si="6"/>
        <v/>
      </c>
      <c r="Q14" s="37"/>
      <c r="R14" s="28">
        <v>7</v>
      </c>
      <c r="S14" s="20" t="str">
        <f t="shared" si="13"/>
        <v/>
      </c>
      <c r="T14" s="47" t="str">
        <f t="shared" si="14"/>
        <v/>
      </c>
      <c r="U14" s="21" t="str">
        <f t="shared" si="15"/>
        <v/>
      </c>
      <c r="W14" s="96">
        <v>7</v>
      </c>
      <c r="X14" s="57" t="str">
        <f t="shared" si="7"/>
        <v>(未登録)</v>
      </c>
      <c r="Y14" s="25"/>
      <c r="Z14" s="39"/>
      <c r="AA14" s="185">
        <v>4</v>
      </c>
      <c r="AB14" s="26" t="str">
        <f t="shared" si="8"/>
        <v/>
      </c>
      <c r="AD14" s="39"/>
      <c r="AE14" s="185">
        <v>4</v>
      </c>
      <c r="AF14" s="26" t="str">
        <f t="shared" si="9"/>
        <v/>
      </c>
      <c r="AH14" s="98">
        <v>7</v>
      </c>
      <c r="AI14" s="50" t="str">
        <f t="shared" si="10"/>
        <v>(未登録)</v>
      </c>
      <c r="AJ14" s="29"/>
      <c r="AK14" s="130" t="s">
        <v>43</v>
      </c>
      <c r="AL14" s="67"/>
      <c r="AM14" s="20" t="str">
        <f t="shared" si="11"/>
        <v/>
      </c>
      <c r="AN14" s="66" t="str">
        <f t="shared" ref="AN14:AN20" si="17">IF(AL14="","",IFERROR(VLOOKUP(AL14,$A$8:$I$52,7,FALSE),""))</f>
        <v/>
      </c>
      <c r="AW14" s="43" t="str">
        <f t="shared" si="0"/>
        <v/>
      </c>
      <c r="AX14" s="43" t="str">
        <f>IF(AW14="","",Z15)</f>
        <v/>
      </c>
      <c r="AY14" s="43" t="str">
        <f t="shared" si="1"/>
        <v/>
      </c>
      <c r="AZ14" s="43" t="str">
        <f>IF(AY14="","",AD15)</f>
        <v/>
      </c>
    </row>
    <row r="15" spans="1:52" ht="15" customHeight="1" thickBot="1" x14ac:dyDescent="0.2">
      <c r="A15" s="9">
        <v>8</v>
      </c>
      <c r="B15" s="1"/>
      <c r="C15" s="1"/>
      <c r="D15" s="1"/>
      <c r="E15" s="1"/>
      <c r="F15" s="102" t="str">
        <f t="shared" si="2"/>
        <v/>
      </c>
      <c r="G15" s="10"/>
      <c r="H15" s="90">
        <v>8</v>
      </c>
      <c r="I15" s="50" t="str">
        <f t="shared" si="3"/>
        <v>(未登録)</v>
      </c>
      <c r="K15" s="37"/>
      <c r="L15" s="28">
        <v>8</v>
      </c>
      <c r="M15" s="32" t="str">
        <f t="shared" si="4"/>
        <v/>
      </c>
      <c r="N15" s="45" t="str">
        <f t="shared" si="5"/>
        <v/>
      </c>
      <c r="O15" s="33" t="str">
        <f t="shared" si="6"/>
        <v/>
      </c>
      <c r="Q15" s="37"/>
      <c r="R15" s="28">
        <v>8</v>
      </c>
      <c r="S15" s="20" t="str">
        <f t="shared" si="13"/>
        <v/>
      </c>
      <c r="T15" s="47" t="str">
        <f t="shared" si="14"/>
        <v/>
      </c>
      <c r="U15" s="21" t="str">
        <f t="shared" si="15"/>
        <v/>
      </c>
      <c r="W15" s="96">
        <v>8</v>
      </c>
      <c r="X15" s="57" t="str">
        <f t="shared" si="7"/>
        <v>(未登録)</v>
      </c>
      <c r="Y15" s="25"/>
      <c r="Z15" s="40"/>
      <c r="AA15" s="186"/>
      <c r="AB15" s="42" t="str">
        <f t="shared" si="8"/>
        <v/>
      </c>
      <c r="AD15" s="40"/>
      <c r="AE15" s="186"/>
      <c r="AF15" s="42" t="str">
        <f t="shared" si="9"/>
        <v/>
      </c>
      <c r="AH15" s="98">
        <v>8</v>
      </c>
      <c r="AI15" s="50" t="str">
        <f t="shared" si="10"/>
        <v>(未登録)</v>
      </c>
      <c r="AJ15" s="29"/>
      <c r="AK15" s="130" t="s">
        <v>44</v>
      </c>
      <c r="AL15" s="67"/>
      <c r="AM15" s="20" t="str">
        <f t="shared" si="11"/>
        <v/>
      </c>
      <c r="AN15" s="66" t="str">
        <f t="shared" si="17"/>
        <v/>
      </c>
      <c r="AW15" s="43" t="str">
        <f t="shared" si="0"/>
        <v/>
      </c>
      <c r="AX15" s="43" t="str">
        <f t="shared" ref="AX15" si="18">IF(AW15="","",Z14)</f>
        <v/>
      </c>
      <c r="AY15" s="43" t="str">
        <f t="shared" si="1"/>
        <v/>
      </c>
      <c r="AZ15" s="43" t="str">
        <f>IF(AY15="","",AD14)</f>
        <v/>
      </c>
    </row>
    <row r="16" spans="1:52" ht="15" customHeight="1" x14ac:dyDescent="0.15">
      <c r="A16" s="9">
        <v>9</v>
      </c>
      <c r="B16" s="1"/>
      <c r="C16" s="1"/>
      <c r="D16" s="1"/>
      <c r="E16" s="1"/>
      <c r="F16" s="102" t="str">
        <f t="shared" si="2"/>
        <v/>
      </c>
      <c r="G16" s="10"/>
      <c r="H16" s="90">
        <v>9</v>
      </c>
      <c r="I16" s="50" t="str">
        <f t="shared" si="3"/>
        <v>(未登録)</v>
      </c>
      <c r="K16" s="37"/>
      <c r="L16" s="28">
        <v>9</v>
      </c>
      <c r="M16" s="32" t="str">
        <f t="shared" si="4"/>
        <v/>
      </c>
      <c r="N16" s="45" t="str">
        <f t="shared" si="5"/>
        <v/>
      </c>
      <c r="O16" s="33" t="str">
        <f t="shared" si="6"/>
        <v/>
      </c>
      <c r="Q16" s="37"/>
      <c r="R16" s="28">
        <v>9</v>
      </c>
      <c r="S16" s="20" t="str">
        <f t="shared" si="13"/>
        <v/>
      </c>
      <c r="T16" s="47" t="str">
        <f t="shared" si="14"/>
        <v/>
      </c>
      <c r="U16" s="21" t="str">
        <f t="shared" si="15"/>
        <v/>
      </c>
      <c r="W16" s="96">
        <v>9</v>
      </c>
      <c r="X16" s="57" t="str">
        <f t="shared" si="7"/>
        <v>(未登録)</v>
      </c>
      <c r="Y16" s="25"/>
      <c r="Z16" s="39"/>
      <c r="AA16" s="185">
        <v>5</v>
      </c>
      <c r="AB16" s="26" t="str">
        <f t="shared" si="8"/>
        <v/>
      </c>
      <c r="AD16" s="39"/>
      <c r="AE16" s="185">
        <v>5</v>
      </c>
      <c r="AF16" s="26" t="str">
        <f t="shared" si="9"/>
        <v/>
      </c>
      <c r="AH16" s="98">
        <v>9</v>
      </c>
      <c r="AI16" s="50" t="str">
        <f t="shared" si="10"/>
        <v>(未登録)</v>
      </c>
      <c r="AJ16" s="29"/>
      <c r="AK16" s="130" t="s">
        <v>45</v>
      </c>
      <c r="AL16" s="67"/>
      <c r="AM16" s="20" t="str">
        <f t="shared" si="11"/>
        <v/>
      </c>
      <c r="AN16" s="66" t="str">
        <f t="shared" si="17"/>
        <v/>
      </c>
      <c r="AW16" s="43" t="str">
        <f t="shared" si="0"/>
        <v/>
      </c>
      <c r="AX16" s="43" t="str">
        <f>IF(AW16="","",Z17)</f>
        <v/>
      </c>
      <c r="AY16" s="43" t="str">
        <f t="shared" si="1"/>
        <v/>
      </c>
      <c r="AZ16" s="43" t="str">
        <f>IF(AY16="","",AD17)</f>
        <v/>
      </c>
    </row>
    <row r="17" spans="1:52" ht="15" customHeight="1" thickBot="1" x14ac:dyDescent="0.2">
      <c r="A17" s="9">
        <v>10</v>
      </c>
      <c r="B17" s="1"/>
      <c r="C17" s="1"/>
      <c r="D17" s="1"/>
      <c r="E17" s="1"/>
      <c r="F17" s="102" t="str">
        <f t="shared" si="2"/>
        <v/>
      </c>
      <c r="G17" s="10"/>
      <c r="H17" s="90">
        <v>10</v>
      </c>
      <c r="I17" s="50" t="str">
        <f t="shared" si="3"/>
        <v>(未登録)</v>
      </c>
      <c r="K17" s="37"/>
      <c r="L17" s="28">
        <v>10</v>
      </c>
      <c r="M17" s="32" t="str">
        <f t="shared" si="4"/>
        <v/>
      </c>
      <c r="N17" s="45" t="str">
        <f t="shared" si="5"/>
        <v/>
      </c>
      <c r="O17" s="33" t="str">
        <f t="shared" si="6"/>
        <v/>
      </c>
      <c r="Q17" s="37"/>
      <c r="R17" s="28">
        <v>10</v>
      </c>
      <c r="S17" s="20" t="str">
        <f t="shared" si="13"/>
        <v/>
      </c>
      <c r="T17" s="47" t="str">
        <f t="shared" si="14"/>
        <v/>
      </c>
      <c r="U17" s="21" t="str">
        <f t="shared" si="15"/>
        <v/>
      </c>
      <c r="W17" s="96">
        <v>10</v>
      </c>
      <c r="X17" s="57" t="str">
        <f t="shared" si="7"/>
        <v>(未登録)</v>
      </c>
      <c r="Y17" s="25"/>
      <c r="Z17" s="40"/>
      <c r="AA17" s="186"/>
      <c r="AB17" s="42" t="str">
        <f t="shared" si="8"/>
        <v/>
      </c>
      <c r="AD17" s="40"/>
      <c r="AE17" s="186"/>
      <c r="AF17" s="42" t="str">
        <f t="shared" si="9"/>
        <v/>
      </c>
      <c r="AH17" s="98">
        <v>10</v>
      </c>
      <c r="AI17" s="50" t="str">
        <f t="shared" si="10"/>
        <v>(未登録)</v>
      </c>
      <c r="AJ17" s="29"/>
      <c r="AK17" s="130" t="s">
        <v>46</v>
      </c>
      <c r="AL17" s="67"/>
      <c r="AM17" s="20" t="str">
        <f t="shared" si="11"/>
        <v/>
      </c>
      <c r="AN17" s="66" t="str">
        <f t="shared" si="17"/>
        <v/>
      </c>
      <c r="AW17" s="43" t="str">
        <f t="shared" si="0"/>
        <v/>
      </c>
      <c r="AX17" s="43" t="str">
        <f t="shared" ref="AX17" si="19">IF(AW17="","",Z16)</f>
        <v/>
      </c>
      <c r="AY17" s="43" t="str">
        <f t="shared" si="1"/>
        <v/>
      </c>
      <c r="AZ17" s="43" t="str">
        <f>IF(AY17="","",AD16)</f>
        <v/>
      </c>
    </row>
    <row r="18" spans="1:52" ht="15" customHeight="1" x14ac:dyDescent="0.15">
      <c r="A18" s="9">
        <v>11</v>
      </c>
      <c r="B18" s="1"/>
      <c r="C18" s="1"/>
      <c r="D18" s="1"/>
      <c r="E18" s="1"/>
      <c r="F18" s="102" t="str">
        <f t="shared" si="2"/>
        <v/>
      </c>
      <c r="G18" s="10"/>
      <c r="H18" s="90">
        <v>11</v>
      </c>
      <c r="I18" s="50" t="str">
        <f t="shared" si="3"/>
        <v>(未登録)</v>
      </c>
      <c r="K18" s="37"/>
      <c r="L18" s="28">
        <v>11</v>
      </c>
      <c r="M18" s="32" t="str">
        <f>IF(K18="","",IFERROR(VLOOKUP(K18,$A$8:$I$47,9,FALSE),""))</f>
        <v/>
      </c>
      <c r="N18" s="45" t="str">
        <f>IF(K18="","",IFERROR(VLOOKUP(K18,$AW$7:$AX$47,2,FALSE),""))</f>
        <v/>
      </c>
      <c r="O18" s="33" t="str">
        <f>IF(K18="","",IFERROR(VLOOKUP(N18,$A$8:$C$47,2,FALSE),""))</f>
        <v/>
      </c>
      <c r="Q18" s="37"/>
      <c r="R18" s="28">
        <v>11</v>
      </c>
      <c r="S18" s="20" t="str">
        <f t="shared" si="13"/>
        <v/>
      </c>
      <c r="T18" s="47" t="str">
        <f t="shared" si="14"/>
        <v/>
      </c>
      <c r="U18" s="21" t="str">
        <f t="shared" si="15"/>
        <v/>
      </c>
      <c r="W18" s="96">
        <v>11</v>
      </c>
      <c r="X18" s="57" t="str">
        <f t="shared" si="7"/>
        <v>(未登録)</v>
      </c>
      <c r="Y18" s="25"/>
      <c r="Z18" s="39"/>
      <c r="AA18" s="185">
        <v>6</v>
      </c>
      <c r="AB18" s="26" t="str">
        <f t="shared" si="8"/>
        <v/>
      </c>
      <c r="AD18" s="39"/>
      <c r="AE18" s="185">
        <v>6</v>
      </c>
      <c r="AF18" s="26" t="str">
        <f t="shared" si="9"/>
        <v/>
      </c>
      <c r="AH18" s="98">
        <v>11</v>
      </c>
      <c r="AI18" s="50" t="str">
        <f t="shared" si="10"/>
        <v>(未登録)</v>
      </c>
      <c r="AJ18" s="29"/>
      <c r="AK18" s="130" t="s">
        <v>47</v>
      </c>
      <c r="AL18" s="67"/>
      <c r="AM18" s="20" t="str">
        <f t="shared" si="11"/>
        <v/>
      </c>
      <c r="AN18" s="66" t="str">
        <f t="shared" si="17"/>
        <v/>
      </c>
      <c r="AW18" s="43" t="str">
        <f t="shared" si="0"/>
        <v/>
      </c>
      <c r="AX18" s="43" t="str">
        <f>IF(AW18="","",Z19)</f>
        <v/>
      </c>
      <c r="AY18" s="43" t="str">
        <f t="shared" si="1"/>
        <v/>
      </c>
      <c r="AZ18" s="43" t="str">
        <f>IF(AY18="","",AD19)</f>
        <v/>
      </c>
    </row>
    <row r="19" spans="1:52" ht="15" customHeight="1" thickBot="1" x14ac:dyDescent="0.2">
      <c r="A19" s="9">
        <v>12</v>
      </c>
      <c r="B19" s="1"/>
      <c r="C19" s="1"/>
      <c r="D19" s="1"/>
      <c r="E19" s="1"/>
      <c r="F19" s="102" t="str">
        <f t="shared" si="2"/>
        <v/>
      </c>
      <c r="G19" s="10"/>
      <c r="H19" s="90">
        <v>12</v>
      </c>
      <c r="I19" s="50" t="str">
        <f t="shared" si="3"/>
        <v>(未登録)</v>
      </c>
      <c r="K19" s="37"/>
      <c r="L19" s="28">
        <v>12</v>
      </c>
      <c r="M19" s="32" t="str">
        <f>IF(K19="","",IFERROR(VLOOKUP(K19,$A$8:$I$47,9,FALSE),""))</f>
        <v/>
      </c>
      <c r="N19" s="45" t="str">
        <f>IF(K19="","",IFERROR(VLOOKUP(K19,$AW$7:$AX$47,2,FALSE),""))</f>
        <v/>
      </c>
      <c r="O19" s="33" t="str">
        <f>IF(K19="","",IFERROR(VLOOKUP(N19,$A$8:$C$47,2,FALSE),""))</f>
        <v/>
      </c>
      <c r="Q19" s="37"/>
      <c r="R19" s="28">
        <v>12</v>
      </c>
      <c r="S19" s="20" t="str">
        <f t="shared" si="13"/>
        <v/>
      </c>
      <c r="T19" s="47" t="str">
        <f t="shared" si="14"/>
        <v/>
      </c>
      <c r="U19" s="21" t="str">
        <f t="shared" si="15"/>
        <v/>
      </c>
      <c r="W19" s="96">
        <v>12</v>
      </c>
      <c r="X19" s="57" t="str">
        <f t="shared" si="7"/>
        <v>(未登録)</v>
      </c>
      <c r="Y19" s="25"/>
      <c r="Z19" s="40"/>
      <c r="AA19" s="186"/>
      <c r="AB19" s="42" t="str">
        <f t="shared" si="8"/>
        <v/>
      </c>
      <c r="AD19" s="40"/>
      <c r="AE19" s="186"/>
      <c r="AF19" s="42" t="str">
        <f t="shared" si="9"/>
        <v/>
      </c>
      <c r="AH19" s="98">
        <v>12</v>
      </c>
      <c r="AI19" s="50" t="str">
        <f t="shared" si="10"/>
        <v>(未登録)</v>
      </c>
      <c r="AJ19" s="29"/>
      <c r="AK19" s="130" t="s">
        <v>48</v>
      </c>
      <c r="AL19" s="67"/>
      <c r="AM19" s="20" t="str">
        <f t="shared" si="11"/>
        <v/>
      </c>
      <c r="AN19" s="66" t="str">
        <f t="shared" si="17"/>
        <v/>
      </c>
      <c r="AW19" s="43" t="str">
        <f t="shared" si="0"/>
        <v/>
      </c>
      <c r="AX19" s="43" t="str">
        <f t="shared" ref="AX19" si="20">IF(AW19="","",Z18)</f>
        <v/>
      </c>
      <c r="AY19" s="43" t="str">
        <f t="shared" si="1"/>
        <v/>
      </c>
      <c r="AZ19" s="43" t="str">
        <f>IF(AY19="","",AD18)</f>
        <v/>
      </c>
    </row>
    <row r="20" spans="1:52" ht="15" customHeight="1" x14ac:dyDescent="0.15">
      <c r="A20" s="9">
        <v>13</v>
      </c>
      <c r="B20" s="1"/>
      <c r="C20" s="1"/>
      <c r="D20" s="1"/>
      <c r="E20" s="1"/>
      <c r="F20" s="102" t="str">
        <f t="shared" si="2"/>
        <v/>
      </c>
      <c r="G20" s="10"/>
      <c r="H20" s="90">
        <v>13</v>
      </c>
      <c r="I20" s="50" t="str">
        <f t="shared" si="3"/>
        <v>(未登録)</v>
      </c>
      <c r="K20" s="37"/>
      <c r="L20" s="28">
        <v>13</v>
      </c>
      <c r="M20" s="32" t="str">
        <f>IF(K20="","",IFERROR(VLOOKUP(K20,$A$8:$I$47,9,FALSE),""))</f>
        <v/>
      </c>
      <c r="N20" s="45" t="str">
        <f>IF(K20="","",IFERROR(VLOOKUP(K20,$AW$7:$AX$47,2,FALSE),""))</f>
        <v/>
      </c>
      <c r="O20" s="33" t="str">
        <f>IF(K20="","",IFERROR(VLOOKUP(N20,$A$8:$C$47,2,FALSE),""))</f>
        <v/>
      </c>
      <c r="Q20" s="37"/>
      <c r="R20" s="28">
        <v>13</v>
      </c>
      <c r="S20" s="20" t="str">
        <f t="shared" si="13"/>
        <v/>
      </c>
      <c r="T20" s="47" t="str">
        <f t="shared" si="14"/>
        <v/>
      </c>
      <c r="U20" s="21" t="str">
        <f t="shared" si="15"/>
        <v/>
      </c>
      <c r="W20" s="96">
        <v>13</v>
      </c>
      <c r="X20" s="57" t="str">
        <f t="shared" si="7"/>
        <v>(未登録)</v>
      </c>
      <c r="Y20" s="25"/>
      <c r="Z20" s="39"/>
      <c r="AA20" s="185">
        <v>7</v>
      </c>
      <c r="AB20" s="26" t="str">
        <f t="shared" si="8"/>
        <v/>
      </c>
      <c r="AD20" s="39"/>
      <c r="AE20" s="185">
        <v>7</v>
      </c>
      <c r="AF20" s="26" t="str">
        <f t="shared" si="9"/>
        <v/>
      </c>
      <c r="AH20" s="98">
        <v>13</v>
      </c>
      <c r="AI20" s="50" t="str">
        <f t="shared" si="10"/>
        <v>(未登録)</v>
      </c>
      <c r="AJ20" s="29"/>
      <c r="AK20" s="131" t="s">
        <v>49</v>
      </c>
      <c r="AL20" s="70"/>
      <c r="AM20" s="20" t="str">
        <f t="shared" si="11"/>
        <v/>
      </c>
      <c r="AN20" s="66" t="str">
        <f t="shared" si="17"/>
        <v/>
      </c>
      <c r="AW20" s="43" t="str">
        <f t="shared" si="0"/>
        <v/>
      </c>
      <c r="AX20" s="43" t="str">
        <f>IF(AW20="","",Z21)</f>
        <v/>
      </c>
      <c r="AY20" s="43" t="str">
        <f t="shared" si="1"/>
        <v/>
      </c>
      <c r="AZ20" s="43" t="str">
        <f>IF(AY20="","",AD21)</f>
        <v/>
      </c>
    </row>
    <row r="21" spans="1:52" ht="15" customHeight="1" thickBot="1" x14ac:dyDescent="0.2">
      <c r="A21" s="9">
        <v>14</v>
      </c>
      <c r="B21" s="1"/>
      <c r="C21" s="1"/>
      <c r="D21" s="1"/>
      <c r="E21" s="1"/>
      <c r="F21" s="102" t="str">
        <f t="shared" si="2"/>
        <v/>
      </c>
      <c r="G21" s="10"/>
      <c r="H21" s="90">
        <v>14</v>
      </c>
      <c r="I21" s="50" t="str">
        <f t="shared" si="3"/>
        <v>(未登録)</v>
      </c>
      <c r="K21" s="37"/>
      <c r="L21" s="28">
        <v>14</v>
      </c>
      <c r="M21" s="32" t="str">
        <f>IF(K21="","",IFERROR(VLOOKUP(K21,$A$8:$I$47,9,FALSE),""))</f>
        <v/>
      </c>
      <c r="N21" s="45" t="str">
        <f>IF(K21="","",IFERROR(VLOOKUP(K21,$AW$7:$AX$47,2,FALSE),""))</f>
        <v/>
      </c>
      <c r="O21" s="33" t="str">
        <f>IF(K21="","",IFERROR(VLOOKUP(N21,$A$8:$C$47,2,FALSE),""))</f>
        <v/>
      </c>
      <c r="P21" s="5"/>
      <c r="Q21" s="37"/>
      <c r="R21" s="28">
        <v>14</v>
      </c>
      <c r="S21" s="20" t="str">
        <f t="shared" si="13"/>
        <v/>
      </c>
      <c r="T21" s="47" t="str">
        <f t="shared" si="14"/>
        <v/>
      </c>
      <c r="U21" s="21" t="str">
        <f t="shared" si="15"/>
        <v/>
      </c>
      <c r="W21" s="96">
        <v>14</v>
      </c>
      <c r="X21" s="57" t="str">
        <f t="shared" si="7"/>
        <v>(未登録)</v>
      </c>
      <c r="Y21" s="25"/>
      <c r="Z21" s="40"/>
      <c r="AA21" s="186"/>
      <c r="AB21" s="42" t="str">
        <f t="shared" si="8"/>
        <v/>
      </c>
      <c r="AD21" s="40"/>
      <c r="AE21" s="186"/>
      <c r="AF21" s="42" t="str">
        <f t="shared" si="9"/>
        <v/>
      </c>
      <c r="AH21" s="98">
        <v>14</v>
      </c>
      <c r="AI21" s="50" t="str">
        <f t="shared" si="10"/>
        <v>(未登録)</v>
      </c>
      <c r="AJ21" s="29"/>
      <c r="AK21" s="131" t="s">
        <v>119</v>
      </c>
      <c r="AL21" s="70"/>
      <c r="AM21" s="20" t="str">
        <f t="shared" ref="AM21:AM24" si="21">IF(AL21="","",IFERROR(VLOOKUP(AL21,$A$8:$I$52,9,FALSE),""))</f>
        <v/>
      </c>
      <c r="AN21" s="66" t="str">
        <f t="shared" ref="AN21:AN24" si="22">IF(AL21="","",IFERROR(VLOOKUP(AL21,$A$8:$I$52,7,FALSE),""))</f>
        <v/>
      </c>
      <c r="AW21" s="43" t="str">
        <f t="shared" si="0"/>
        <v/>
      </c>
      <c r="AX21" s="43" t="str">
        <f t="shared" ref="AX21" si="23">IF(AW21="","",Z20)</f>
        <v/>
      </c>
      <c r="AY21" s="43" t="str">
        <f t="shared" si="1"/>
        <v/>
      </c>
      <c r="AZ21" s="43" t="str">
        <f>IF(AY21="","",AD20)</f>
        <v/>
      </c>
    </row>
    <row r="22" spans="1:52" ht="15" customHeight="1" x14ac:dyDescent="0.15">
      <c r="A22" s="9">
        <v>15</v>
      </c>
      <c r="B22" s="1"/>
      <c r="C22" s="1"/>
      <c r="D22" s="1"/>
      <c r="E22" s="1"/>
      <c r="F22" s="102" t="str">
        <f t="shared" si="2"/>
        <v/>
      </c>
      <c r="G22" s="10"/>
      <c r="H22" s="90">
        <v>15</v>
      </c>
      <c r="I22" s="50" t="str">
        <f t="shared" si="3"/>
        <v>(未登録)</v>
      </c>
      <c r="K22" s="37"/>
      <c r="L22" s="28">
        <v>15</v>
      </c>
      <c r="M22" s="32" t="str">
        <f>IF(K22="","",IFERROR(VLOOKUP(K22,$A$8:$I$47,9,FALSE),""))</f>
        <v/>
      </c>
      <c r="N22" s="45" t="str">
        <f>IF(K22="","",IFERROR(VLOOKUP(K22,$AW$7:$AX$47,2,FALSE),""))</f>
        <v/>
      </c>
      <c r="O22" s="33" t="str">
        <f>IF(K22="","",IFERROR(VLOOKUP(N22,$A$8:$C$47,2,FALSE),""))</f>
        <v/>
      </c>
      <c r="Q22" s="37"/>
      <c r="R22" s="28">
        <v>15</v>
      </c>
      <c r="S22" s="20" t="str">
        <f t="shared" si="13"/>
        <v/>
      </c>
      <c r="T22" s="47" t="str">
        <f t="shared" si="14"/>
        <v/>
      </c>
      <c r="U22" s="21" t="str">
        <f t="shared" si="15"/>
        <v/>
      </c>
      <c r="W22" s="96">
        <v>15</v>
      </c>
      <c r="X22" s="57" t="str">
        <f t="shared" si="7"/>
        <v>(未登録)</v>
      </c>
      <c r="Y22" s="25"/>
      <c r="Z22" s="39"/>
      <c r="AA22" s="185">
        <v>8</v>
      </c>
      <c r="AB22" s="26" t="str">
        <f t="shared" si="8"/>
        <v/>
      </c>
      <c r="AD22" s="39"/>
      <c r="AE22" s="185">
        <v>8</v>
      </c>
      <c r="AF22" s="26" t="str">
        <f t="shared" si="9"/>
        <v/>
      </c>
      <c r="AH22" s="98">
        <v>15</v>
      </c>
      <c r="AI22" s="50" t="str">
        <f t="shared" si="10"/>
        <v>(未登録)</v>
      </c>
      <c r="AJ22" s="29"/>
      <c r="AK22" s="131" t="s">
        <v>120</v>
      </c>
      <c r="AL22" s="70"/>
      <c r="AM22" s="20" t="str">
        <f t="shared" si="21"/>
        <v/>
      </c>
      <c r="AN22" s="66" t="str">
        <f t="shared" si="22"/>
        <v/>
      </c>
      <c r="AW22" s="43" t="str">
        <f t="shared" si="0"/>
        <v/>
      </c>
      <c r="AX22" s="43" t="str">
        <f>IF(AW22="","",Z23)</f>
        <v/>
      </c>
      <c r="AY22" s="43" t="str">
        <f t="shared" si="1"/>
        <v/>
      </c>
      <c r="AZ22" s="43" t="str">
        <f>IF(AY22="","",AD23)</f>
        <v/>
      </c>
    </row>
    <row r="23" spans="1:52" ht="15" customHeight="1" thickBot="1" x14ac:dyDescent="0.2">
      <c r="A23" s="9">
        <v>16</v>
      </c>
      <c r="B23" s="1"/>
      <c r="C23" s="1"/>
      <c r="D23" s="1"/>
      <c r="E23" s="1"/>
      <c r="F23" s="102" t="str">
        <f t="shared" si="2"/>
        <v/>
      </c>
      <c r="G23" s="10"/>
      <c r="H23" s="90">
        <v>16</v>
      </c>
      <c r="I23" s="50" t="str">
        <f t="shared" si="3"/>
        <v>(未登録)</v>
      </c>
      <c r="K23" s="37"/>
      <c r="L23" s="28">
        <v>16</v>
      </c>
      <c r="M23" s="32" t="str">
        <f t="shared" si="4"/>
        <v/>
      </c>
      <c r="N23" s="45" t="str">
        <f t="shared" si="5"/>
        <v/>
      </c>
      <c r="O23" s="33" t="str">
        <f t="shared" si="6"/>
        <v/>
      </c>
      <c r="Q23" s="37"/>
      <c r="R23" s="28">
        <v>16</v>
      </c>
      <c r="S23" s="20" t="str">
        <f t="shared" si="13"/>
        <v/>
      </c>
      <c r="T23" s="47" t="str">
        <f t="shared" si="14"/>
        <v/>
      </c>
      <c r="U23" s="21" t="str">
        <f t="shared" si="15"/>
        <v/>
      </c>
      <c r="W23" s="96">
        <v>16</v>
      </c>
      <c r="X23" s="57" t="str">
        <f t="shared" si="7"/>
        <v>(未登録)</v>
      </c>
      <c r="Y23" s="25"/>
      <c r="Z23" s="40"/>
      <c r="AA23" s="186"/>
      <c r="AB23" s="42" t="str">
        <f t="shared" si="8"/>
        <v/>
      </c>
      <c r="AD23" s="40"/>
      <c r="AE23" s="186"/>
      <c r="AF23" s="42" t="str">
        <f t="shared" si="9"/>
        <v/>
      </c>
      <c r="AH23" s="98">
        <v>16</v>
      </c>
      <c r="AI23" s="50" t="str">
        <f t="shared" si="10"/>
        <v>(未登録)</v>
      </c>
      <c r="AJ23" s="29"/>
      <c r="AK23" s="131" t="s">
        <v>121</v>
      </c>
      <c r="AL23" s="70"/>
      <c r="AM23" s="20" t="str">
        <f t="shared" si="21"/>
        <v/>
      </c>
      <c r="AN23" s="66" t="str">
        <f t="shared" si="22"/>
        <v/>
      </c>
      <c r="AW23" s="43" t="str">
        <f t="shared" si="0"/>
        <v/>
      </c>
      <c r="AX23" s="43" t="str">
        <f t="shared" ref="AX23" si="24">IF(AW23="","",Z22)</f>
        <v/>
      </c>
      <c r="AY23" s="43" t="str">
        <f t="shared" si="1"/>
        <v/>
      </c>
      <c r="AZ23" s="43" t="str">
        <f>IF(AY23="","",AD22)</f>
        <v/>
      </c>
    </row>
    <row r="24" spans="1:52" ht="15" customHeight="1" thickBot="1" x14ac:dyDescent="0.2">
      <c r="A24" s="9">
        <v>17</v>
      </c>
      <c r="B24" s="1"/>
      <c r="C24" s="1"/>
      <c r="D24" s="1"/>
      <c r="E24" s="1"/>
      <c r="F24" s="102" t="str">
        <f t="shared" si="2"/>
        <v/>
      </c>
      <c r="G24" s="10"/>
      <c r="H24" s="90">
        <v>17</v>
      </c>
      <c r="I24" s="50" t="str">
        <f t="shared" si="3"/>
        <v>(未登録)</v>
      </c>
      <c r="K24" s="37"/>
      <c r="L24" s="28">
        <v>17</v>
      </c>
      <c r="M24" s="32" t="str">
        <f t="shared" si="4"/>
        <v/>
      </c>
      <c r="N24" s="45" t="str">
        <f t="shared" si="5"/>
        <v/>
      </c>
      <c r="O24" s="33" t="str">
        <f t="shared" si="6"/>
        <v/>
      </c>
      <c r="Q24" s="37"/>
      <c r="R24" s="28">
        <v>17</v>
      </c>
      <c r="S24" s="20" t="str">
        <f t="shared" si="13"/>
        <v/>
      </c>
      <c r="T24" s="47" t="str">
        <f t="shared" si="14"/>
        <v/>
      </c>
      <c r="U24" s="21" t="str">
        <f t="shared" si="15"/>
        <v/>
      </c>
      <c r="W24" s="96">
        <v>17</v>
      </c>
      <c r="X24" s="57" t="str">
        <f t="shared" si="7"/>
        <v>(未登録)</v>
      </c>
      <c r="Y24" s="25"/>
      <c r="Z24" s="39"/>
      <c r="AA24" s="185">
        <v>9</v>
      </c>
      <c r="AB24" s="26" t="str">
        <f t="shared" si="8"/>
        <v/>
      </c>
      <c r="AD24" s="39"/>
      <c r="AE24" s="185">
        <v>9</v>
      </c>
      <c r="AF24" s="26" t="str">
        <f t="shared" si="9"/>
        <v/>
      </c>
      <c r="AH24" s="98">
        <v>17</v>
      </c>
      <c r="AI24" s="50" t="str">
        <f t="shared" si="10"/>
        <v>(未登録)</v>
      </c>
      <c r="AJ24" s="29"/>
      <c r="AK24" s="132" t="s">
        <v>122</v>
      </c>
      <c r="AL24" s="68"/>
      <c r="AM24" s="22" t="str">
        <f t="shared" si="21"/>
        <v/>
      </c>
      <c r="AN24" s="35" t="str">
        <f t="shared" si="22"/>
        <v/>
      </c>
      <c r="AW24" s="43" t="str">
        <f t="shared" si="0"/>
        <v/>
      </c>
      <c r="AX24" s="43" t="str">
        <f>IF(AW24="","",Z25)</f>
        <v/>
      </c>
      <c r="AY24" s="43" t="str">
        <f t="shared" si="1"/>
        <v/>
      </c>
      <c r="AZ24" s="43" t="str">
        <f>IF(AY24="","",AD25)</f>
        <v/>
      </c>
    </row>
    <row r="25" spans="1:52" ht="15" customHeight="1" thickBot="1" x14ac:dyDescent="0.2">
      <c r="A25" s="9">
        <v>18</v>
      </c>
      <c r="B25" s="1"/>
      <c r="C25" s="1"/>
      <c r="D25" s="1"/>
      <c r="E25" s="1"/>
      <c r="F25" s="102" t="str">
        <f t="shared" si="2"/>
        <v/>
      </c>
      <c r="G25" s="10"/>
      <c r="H25" s="90">
        <v>18</v>
      </c>
      <c r="I25" s="50" t="str">
        <f t="shared" si="3"/>
        <v>(未登録)</v>
      </c>
      <c r="K25" s="37"/>
      <c r="L25" s="28">
        <v>18</v>
      </c>
      <c r="M25" s="32" t="str">
        <f t="shared" si="4"/>
        <v/>
      </c>
      <c r="N25" s="45" t="str">
        <f t="shared" si="5"/>
        <v/>
      </c>
      <c r="O25" s="33" t="str">
        <f t="shared" si="6"/>
        <v/>
      </c>
      <c r="Q25" s="37"/>
      <c r="R25" s="28">
        <v>18</v>
      </c>
      <c r="S25" s="20" t="str">
        <f t="shared" si="13"/>
        <v/>
      </c>
      <c r="T25" s="47" t="str">
        <f t="shared" si="14"/>
        <v/>
      </c>
      <c r="U25" s="21" t="str">
        <f t="shared" si="15"/>
        <v/>
      </c>
      <c r="W25" s="96">
        <v>18</v>
      </c>
      <c r="X25" s="57" t="str">
        <f t="shared" si="7"/>
        <v>(未登録)</v>
      </c>
      <c r="Y25" s="25"/>
      <c r="Z25" s="40"/>
      <c r="AA25" s="186"/>
      <c r="AB25" s="42" t="str">
        <f t="shared" si="8"/>
        <v/>
      </c>
      <c r="AD25" s="40"/>
      <c r="AE25" s="186"/>
      <c r="AF25" s="42" t="str">
        <f t="shared" si="9"/>
        <v/>
      </c>
      <c r="AH25" s="98">
        <v>18</v>
      </c>
      <c r="AI25" s="50" t="str">
        <f t="shared" si="10"/>
        <v>(未登録)</v>
      </c>
      <c r="AJ25" s="29"/>
      <c r="AW25" s="43" t="str">
        <f t="shared" si="0"/>
        <v/>
      </c>
      <c r="AX25" s="43" t="str">
        <f t="shared" ref="AX25" si="25">IF(AW25="","",Z24)</f>
        <v/>
      </c>
      <c r="AY25" s="43" t="str">
        <f t="shared" si="1"/>
        <v/>
      </c>
      <c r="AZ25" s="43" t="str">
        <f>IF(AY25="","",AD24)</f>
        <v/>
      </c>
    </row>
    <row r="26" spans="1:52" ht="15" customHeight="1" x14ac:dyDescent="0.15">
      <c r="A26" s="9">
        <v>19</v>
      </c>
      <c r="B26" s="1"/>
      <c r="C26" s="1"/>
      <c r="D26" s="1"/>
      <c r="E26" s="1"/>
      <c r="F26" s="102" t="str">
        <f t="shared" si="2"/>
        <v/>
      </c>
      <c r="G26" s="10"/>
      <c r="H26" s="90">
        <v>19</v>
      </c>
      <c r="I26" s="50" t="str">
        <f t="shared" si="3"/>
        <v>(未登録)</v>
      </c>
      <c r="K26" s="37"/>
      <c r="L26" s="28">
        <v>19</v>
      </c>
      <c r="M26" s="32" t="str">
        <f t="shared" si="4"/>
        <v/>
      </c>
      <c r="N26" s="45" t="str">
        <f t="shared" si="5"/>
        <v/>
      </c>
      <c r="O26" s="33" t="str">
        <f t="shared" si="6"/>
        <v/>
      </c>
      <c r="Q26" s="37"/>
      <c r="R26" s="28">
        <v>19</v>
      </c>
      <c r="S26" s="20" t="str">
        <f t="shared" si="13"/>
        <v/>
      </c>
      <c r="T26" s="47" t="str">
        <f t="shared" si="14"/>
        <v/>
      </c>
      <c r="U26" s="21" t="str">
        <f t="shared" si="15"/>
        <v/>
      </c>
      <c r="W26" s="96">
        <v>19</v>
      </c>
      <c r="X26" s="57" t="str">
        <f t="shared" si="7"/>
        <v>(未登録)</v>
      </c>
      <c r="Y26" s="25"/>
      <c r="Z26" s="39"/>
      <c r="AA26" s="185">
        <v>10</v>
      </c>
      <c r="AB26" s="26" t="str">
        <f t="shared" si="8"/>
        <v/>
      </c>
      <c r="AD26" s="39"/>
      <c r="AE26" s="185">
        <v>10</v>
      </c>
      <c r="AF26" s="26" t="str">
        <f t="shared" si="9"/>
        <v/>
      </c>
      <c r="AH26" s="98">
        <v>19</v>
      </c>
      <c r="AI26" s="50" t="str">
        <f t="shared" si="10"/>
        <v>(未登録)</v>
      </c>
      <c r="AJ26" s="29"/>
      <c r="AK26" s="232" t="s">
        <v>116</v>
      </c>
      <c r="AL26" s="233"/>
      <c r="AM26" s="233"/>
      <c r="AN26" s="234"/>
      <c r="AW26" s="43" t="str">
        <f t="shared" si="0"/>
        <v/>
      </c>
      <c r="AX26" s="43" t="str">
        <f>IF(AW26="","",Z27)</f>
        <v/>
      </c>
      <c r="AY26" s="43" t="str">
        <f t="shared" si="1"/>
        <v/>
      </c>
      <c r="AZ26" s="43" t="str">
        <f>IF(AY26="","",AD27)</f>
        <v/>
      </c>
    </row>
    <row r="27" spans="1:52" ht="15" customHeight="1" thickBot="1" x14ac:dyDescent="0.2">
      <c r="A27" s="9">
        <v>20</v>
      </c>
      <c r="B27" s="1"/>
      <c r="C27" s="1"/>
      <c r="D27" s="1"/>
      <c r="E27" s="1"/>
      <c r="F27" s="102" t="str">
        <f t="shared" si="2"/>
        <v/>
      </c>
      <c r="G27" s="10"/>
      <c r="H27" s="90">
        <v>20</v>
      </c>
      <c r="I27" s="50" t="str">
        <f t="shared" si="3"/>
        <v>(未登録)</v>
      </c>
      <c r="K27" s="37"/>
      <c r="L27" s="28">
        <v>20</v>
      </c>
      <c r="M27" s="32" t="str">
        <f t="shared" si="4"/>
        <v/>
      </c>
      <c r="N27" s="45" t="str">
        <f t="shared" si="5"/>
        <v/>
      </c>
      <c r="O27" s="33" t="str">
        <f t="shared" si="6"/>
        <v/>
      </c>
      <c r="Q27" s="37"/>
      <c r="R27" s="28">
        <v>20</v>
      </c>
      <c r="S27" s="20" t="str">
        <f t="shared" si="13"/>
        <v/>
      </c>
      <c r="T27" s="47" t="str">
        <f t="shared" si="14"/>
        <v/>
      </c>
      <c r="U27" s="21" t="str">
        <f t="shared" si="15"/>
        <v/>
      </c>
      <c r="W27" s="96">
        <v>20</v>
      </c>
      <c r="X27" s="57" t="str">
        <f t="shared" si="7"/>
        <v>(未登録)</v>
      </c>
      <c r="Y27" s="25"/>
      <c r="Z27" s="40"/>
      <c r="AA27" s="186"/>
      <c r="AB27" s="42" t="str">
        <f t="shared" si="8"/>
        <v/>
      </c>
      <c r="AD27" s="40"/>
      <c r="AE27" s="186"/>
      <c r="AF27" s="42" t="str">
        <f t="shared" si="9"/>
        <v/>
      </c>
      <c r="AH27" s="98">
        <v>20</v>
      </c>
      <c r="AI27" s="50" t="str">
        <f t="shared" si="10"/>
        <v>(未登録)</v>
      </c>
      <c r="AJ27" s="29"/>
      <c r="AK27" s="235" t="s">
        <v>117</v>
      </c>
      <c r="AL27" s="236"/>
      <c r="AM27" s="236"/>
      <c r="AN27" s="237"/>
      <c r="AW27" s="43" t="str">
        <f t="shared" si="0"/>
        <v/>
      </c>
      <c r="AX27" s="43" t="str">
        <f t="shared" ref="AX27" si="26">IF(AW27="","",Z26)</f>
        <v/>
      </c>
      <c r="AY27" s="43" t="str">
        <f t="shared" si="1"/>
        <v/>
      </c>
      <c r="AZ27" s="43" t="str">
        <f>IF(AY27="","",AD26)</f>
        <v/>
      </c>
    </row>
    <row r="28" spans="1:52" ht="15" customHeight="1" x14ac:dyDescent="0.15">
      <c r="A28" s="9">
        <v>21</v>
      </c>
      <c r="B28" s="1"/>
      <c r="C28" s="1"/>
      <c r="D28" s="1"/>
      <c r="E28" s="1"/>
      <c r="F28" s="102" t="str">
        <f t="shared" si="2"/>
        <v/>
      </c>
      <c r="G28" s="10"/>
      <c r="H28" s="90">
        <v>21</v>
      </c>
      <c r="I28" s="50" t="str">
        <f t="shared" si="3"/>
        <v>(未登録)</v>
      </c>
      <c r="K28" s="37"/>
      <c r="L28" s="28">
        <v>21</v>
      </c>
      <c r="M28" s="32" t="str">
        <f t="shared" si="4"/>
        <v/>
      </c>
      <c r="N28" s="45" t="str">
        <f t="shared" si="5"/>
        <v/>
      </c>
      <c r="O28" s="33" t="str">
        <f t="shared" si="6"/>
        <v/>
      </c>
      <c r="Q28" s="37"/>
      <c r="R28" s="28">
        <v>21</v>
      </c>
      <c r="S28" s="20" t="str">
        <f t="shared" si="13"/>
        <v/>
      </c>
      <c r="T28" s="47" t="str">
        <f t="shared" si="14"/>
        <v/>
      </c>
      <c r="U28" s="21" t="str">
        <f t="shared" si="15"/>
        <v/>
      </c>
      <c r="W28" s="96">
        <v>21</v>
      </c>
      <c r="X28" s="57" t="str">
        <f t="shared" si="7"/>
        <v>(未登録)</v>
      </c>
      <c r="Y28" s="25"/>
      <c r="Z28" s="39"/>
      <c r="AA28" s="185">
        <v>11</v>
      </c>
      <c r="AB28" s="26" t="str">
        <f t="shared" si="8"/>
        <v/>
      </c>
      <c r="AD28" s="39"/>
      <c r="AE28" s="185">
        <v>11</v>
      </c>
      <c r="AF28" s="26" t="str">
        <f t="shared" si="9"/>
        <v/>
      </c>
      <c r="AH28" s="98">
        <v>21</v>
      </c>
      <c r="AI28" s="50" t="str">
        <f t="shared" si="10"/>
        <v>(未登録)</v>
      </c>
      <c r="AJ28" s="29"/>
      <c r="AK28" s="223"/>
      <c r="AL28" s="224" t="s">
        <v>20</v>
      </c>
      <c r="AM28" s="225" t="s">
        <v>118</v>
      </c>
      <c r="AN28" s="217" t="str">
        <f>IF(COUNTA(AL35:AL40)&gt;=4,"B","")</f>
        <v/>
      </c>
      <c r="AW28" s="43" t="str">
        <f t="shared" si="0"/>
        <v/>
      </c>
      <c r="AX28" s="43" t="str">
        <f>IF(AW28="","",Z29)</f>
        <v/>
      </c>
      <c r="AY28" s="43" t="str">
        <f t="shared" si="1"/>
        <v/>
      </c>
      <c r="AZ28" s="43" t="str">
        <f>IF(AY28="","",AD29)</f>
        <v/>
      </c>
    </row>
    <row r="29" spans="1:52" ht="15" customHeight="1" thickBot="1" x14ac:dyDescent="0.2">
      <c r="A29" s="9">
        <v>22</v>
      </c>
      <c r="B29" s="1"/>
      <c r="C29" s="1"/>
      <c r="D29" s="1"/>
      <c r="E29" s="1"/>
      <c r="F29" s="102" t="str">
        <f t="shared" si="2"/>
        <v/>
      </c>
      <c r="G29" s="10"/>
      <c r="H29" s="90">
        <v>22</v>
      </c>
      <c r="I29" s="50" t="str">
        <f t="shared" si="3"/>
        <v>(未登録)</v>
      </c>
      <c r="K29" s="37"/>
      <c r="L29" s="28">
        <v>22</v>
      </c>
      <c r="M29" s="32" t="str">
        <f t="shared" si="4"/>
        <v/>
      </c>
      <c r="N29" s="45" t="str">
        <f t="shared" si="5"/>
        <v/>
      </c>
      <c r="O29" s="33" t="str">
        <f t="shared" si="6"/>
        <v/>
      </c>
      <c r="Q29" s="37"/>
      <c r="R29" s="28">
        <v>22</v>
      </c>
      <c r="S29" s="20" t="str">
        <f t="shared" si="13"/>
        <v/>
      </c>
      <c r="T29" s="47" t="str">
        <f t="shared" si="14"/>
        <v/>
      </c>
      <c r="U29" s="21" t="str">
        <f t="shared" si="15"/>
        <v/>
      </c>
      <c r="W29" s="96">
        <v>22</v>
      </c>
      <c r="X29" s="57" t="str">
        <f t="shared" si="7"/>
        <v>(未登録)</v>
      </c>
      <c r="Y29" s="25"/>
      <c r="Z29" s="40"/>
      <c r="AA29" s="186"/>
      <c r="AB29" s="42" t="str">
        <f t="shared" si="8"/>
        <v/>
      </c>
      <c r="AD29" s="40"/>
      <c r="AE29" s="186"/>
      <c r="AF29" s="42" t="str">
        <f t="shared" si="9"/>
        <v/>
      </c>
      <c r="AH29" s="98">
        <v>22</v>
      </c>
      <c r="AI29" s="50" t="str">
        <f t="shared" si="10"/>
        <v>(未登録)</v>
      </c>
      <c r="AJ29" s="29"/>
      <c r="AK29" s="223"/>
      <c r="AL29" s="224"/>
      <c r="AM29" s="225"/>
      <c r="AN29" s="217"/>
      <c r="AW29" s="43" t="str">
        <f t="shared" si="0"/>
        <v/>
      </c>
      <c r="AX29" s="43" t="str">
        <f t="shared" ref="AX29" si="27">IF(AW29="","",Z28)</f>
        <v/>
      </c>
      <c r="AY29" s="43" t="str">
        <f t="shared" si="1"/>
        <v/>
      </c>
      <c r="AZ29" s="43" t="str">
        <f>IF(AY29="","",AD28)</f>
        <v/>
      </c>
    </row>
    <row r="30" spans="1:52" ht="15" customHeight="1" x14ac:dyDescent="0.15">
      <c r="A30" s="9">
        <v>23</v>
      </c>
      <c r="B30" s="1"/>
      <c r="C30" s="1"/>
      <c r="D30" s="1"/>
      <c r="E30" s="1"/>
      <c r="F30" s="102" t="str">
        <f t="shared" si="2"/>
        <v/>
      </c>
      <c r="G30" s="10"/>
      <c r="H30" s="90">
        <v>23</v>
      </c>
      <c r="I30" s="50" t="str">
        <f t="shared" si="3"/>
        <v>(未登録)</v>
      </c>
      <c r="K30" s="37"/>
      <c r="L30" s="28">
        <v>23</v>
      </c>
      <c r="M30" s="32" t="str">
        <f t="shared" si="4"/>
        <v/>
      </c>
      <c r="N30" s="45" t="str">
        <f t="shared" si="5"/>
        <v/>
      </c>
      <c r="O30" s="33" t="str">
        <f t="shared" si="6"/>
        <v/>
      </c>
      <c r="Q30" s="37"/>
      <c r="R30" s="28">
        <v>23</v>
      </c>
      <c r="S30" s="20" t="str">
        <f t="shared" si="13"/>
        <v/>
      </c>
      <c r="T30" s="47" t="str">
        <f t="shared" si="14"/>
        <v/>
      </c>
      <c r="U30" s="21" t="str">
        <f t="shared" si="15"/>
        <v/>
      </c>
      <c r="W30" s="96">
        <v>23</v>
      </c>
      <c r="X30" s="57" t="str">
        <f t="shared" si="7"/>
        <v>(未登録)</v>
      </c>
      <c r="Y30" s="25"/>
      <c r="Z30" s="39"/>
      <c r="AA30" s="185">
        <v>12</v>
      </c>
      <c r="AB30" s="26" t="str">
        <f t="shared" si="8"/>
        <v/>
      </c>
      <c r="AD30" s="39"/>
      <c r="AE30" s="185">
        <v>12</v>
      </c>
      <c r="AF30" s="26" t="str">
        <f t="shared" si="9"/>
        <v/>
      </c>
      <c r="AH30" s="98">
        <v>23</v>
      </c>
      <c r="AI30" s="50" t="str">
        <f t="shared" si="10"/>
        <v>(未登録)</v>
      </c>
      <c r="AJ30" s="29"/>
      <c r="AK30" s="63" t="s">
        <v>2</v>
      </c>
      <c r="AL30" s="67"/>
      <c r="AM30" s="20" t="str">
        <f t="shared" ref="AM30:AM42" si="28">IF(AL30="","",IFERROR(VLOOKUP(AL30,$A$8:$I$52,9,FALSE),""))</f>
        <v/>
      </c>
      <c r="AN30" s="196" t="s">
        <v>50</v>
      </c>
      <c r="AW30" s="43" t="str">
        <f t="shared" si="0"/>
        <v/>
      </c>
      <c r="AX30" s="43" t="str">
        <f>IF(AW30="","",Z31)</f>
        <v/>
      </c>
      <c r="AY30" s="43" t="str">
        <f t="shared" si="1"/>
        <v/>
      </c>
      <c r="AZ30" s="43" t="str">
        <f>IF(AY30="","",AD31)</f>
        <v/>
      </c>
    </row>
    <row r="31" spans="1:52" ht="15" customHeight="1" thickBot="1" x14ac:dyDescent="0.2">
      <c r="A31" s="9">
        <v>24</v>
      </c>
      <c r="B31" s="1"/>
      <c r="C31" s="1"/>
      <c r="D31" s="1"/>
      <c r="E31" s="1"/>
      <c r="F31" s="102" t="str">
        <f t="shared" si="2"/>
        <v/>
      </c>
      <c r="G31" s="10"/>
      <c r="H31" s="90">
        <v>24</v>
      </c>
      <c r="I31" s="50" t="str">
        <f t="shared" si="3"/>
        <v>(未登録)</v>
      </c>
      <c r="K31" s="37"/>
      <c r="L31" s="28">
        <v>24</v>
      </c>
      <c r="M31" s="32" t="str">
        <f t="shared" si="4"/>
        <v/>
      </c>
      <c r="N31" s="45" t="str">
        <f t="shared" si="5"/>
        <v/>
      </c>
      <c r="O31" s="33" t="str">
        <f t="shared" si="6"/>
        <v/>
      </c>
      <c r="Q31" s="37"/>
      <c r="R31" s="28">
        <v>24</v>
      </c>
      <c r="S31" s="20" t="str">
        <f t="shared" si="13"/>
        <v/>
      </c>
      <c r="T31" s="47" t="str">
        <f t="shared" si="14"/>
        <v/>
      </c>
      <c r="U31" s="21" t="str">
        <f t="shared" si="15"/>
        <v/>
      </c>
      <c r="W31" s="96">
        <v>24</v>
      </c>
      <c r="X31" s="57" t="str">
        <f t="shared" si="7"/>
        <v>(未登録)</v>
      </c>
      <c r="Y31" s="25"/>
      <c r="Z31" s="40"/>
      <c r="AA31" s="186"/>
      <c r="AB31" s="42" t="str">
        <f t="shared" si="8"/>
        <v/>
      </c>
      <c r="AD31" s="40"/>
      <c r="AE31" s="186"/>
      <c r="AF31" s="42" t="str">
        <f t="shared" si="9"/>
        <v/>
      </c>
      <c r="AH31" s="98">
        <v>24</v>
      </c>
      <c r="AI31" s="50" t="str">
        <f t="shared" si="10"/>
        <v>(未登録)</v>
      </c>
      <c r="AJ31" s="29"/>
      <c r="AK31" s="63" t="s">
        <v>31</v>
      </c>
      <c r="AL31" s="67"/>
      <c r="AM31" s="20" t="str">
        <f t="shared" si="28"/>
        <v/>
      </c>
      <c r="AN31" s="196"/>
      <c r="AW31" s="43" t="str">
        <f t="shared" si="0"/>
        <v/>
      </c>
      <c r="AX31" s="43" t="str">
        <f t="shared" ref="AX31" si="29">IF(AW31="","",Z30)</f>
        <v/>
      </c>
      <c r="AY31" s="43" t="str">
        <f t="shared" si="1"/>
        <v/>
      </c>
      <c r="AZ31" s="43" t="str">
        <f>IF(AY31="","",AD30)</f>
        <v/>
      </c>
    </row>
    <row r="32" spans="1:52" ht="15" customHeight="1" x14ac:dyDescent="0.15">
      <c r="A32" s="9">
        <v>25</v>
      </c>
      <c r="B32" s="1"/>
      <c r="C32" s="1"/>
      <c r="D32" s="1"/>
      <c r="E32" s="1"/>
      <c r="F32" s="102" t="str">
        <f t="shared" si="2"/>
        <v/>
      </c>
      <c r="G32" s="10"/>
      <c r="H32" s="90">
        <v>25</v>
      </c>
      <c r="I32" s="50" t="str">
        <f t="shared" si="3"/>
        <v>(未登録)</v>
      </c>
      <c r="K32" s="37"/>
      <c r="L32" s="28">
        <v>25</v>
      </c>
      <c r="M32" s="32" t="str">
        <f t="shared" si="4"/>
        <v/>
      </c>
      <c r="N32" s="45" t="str">
        <f t="shared" si="5"/>
        <v/>
      </c>
      <c r="O32" s="33" t="str">
        <f t="shared" si="6"/>
        <v/>
      </c>
      <c r="Q32" s="37"/>
      <c r="R32" s="28">
        <v>25</v>
      </c>
      <c r="S32" s="20" t="str">
        <f t="shared" si="13"/>
        <v/>
      </c>
      <c r="T32" s="47" t="str">
        <f t="shared" si="14"/>
        <v/>
      </c>
      <c r="U32" s="21" t="str">
        <f t="shared" si="15"/>
        <v/>
      </c>
      <c r="W32" s="96">
        <v>25</v>
      </c>
      <c r="X32" s="57" t="str">
        <f t="shared" si="7"/>
        <v>(未登録)</v>
      </c>
      <c r="Y32" s="25"/>
      <c r="Z32" s="39"/>
      <c r="AA32" s="185">
        <v>13</v>
      </c>
      <c r="AB32" s="26" t="str">
        <f t="shared" si="8"/>
        <v/>
      </c>
      <c r="AD32" s="39"/>
      <c r="AE32" s="185">
        <v>13</v>
      </c>
      <c r="AF32" s="26" t="str">
        <f t="shared" si="9"/>
        <v/>
      </c>
      <c r="AH32" s="98">
        <v>25</v>
      </c>
      <c r="AI32" s="50" t="str">
        <f t="shared" si="10"/>
        <v>(未登録)</v>
      </c>
      <c r="AJ32" s="29"/>
      <c r="AK32" s="63" t="s">
        <v>32</v>
      </c>
      <c r="AL32" s="67"/>
      <c r="AM32" s="20" t="str">
        <f t="shared" si="28"/>
        <v/>
      </c>
      <c r="AN32" s="196"/>
      <c r="AW32" s="43" t="str">
        <f t="shared" si="0"/>
        <v/>
      </c>
      <c r="AX32" s="43" t="str">
        <f>IF(AW32="","",Z33)</f>
        <v/>
      </c>
      <c r="AY32" s="43" t="str">
        <f t="shared" si="1"/>
        <v/>
      </c>
      <c r="AZ32" s="43" t="str">
        <f>IF(AY32="","",AD33)</f>
        <v/>
      </c>
    </row>
    <row r="33" spans="1:52" ht="15" customHeight="1" thickBot="1" x14ac:dyDescent="0.2">
      <c r="A33" s="9">
        <v>26</v>
      </c>
      <c r="B33" s="1"/>
      <c r="C33" s="1"/>
      <c r="D33" s="1"/>
      <c r="E33" s="1"/>
      <c r="F33" s="102" t="str">
        <f t="shared" si="2"/>
        <v/>
      </c>
      <c r="G33" s="10"/>
      <c r="H33" s="90">
        <v>26</v>
      </c>
      <c r="I33" s="50" t="str">
        <f t="shared" si="3"/>
        <v>(未登録)</v>
      </c>
      <c r="K33" s="37"/>
      <c r="L33" s="28">
        <v>26</v>
      </c>
      <c r="M33" s="32" t="str">
        <f t="shared" si="4"/>
        <v/>
      </c>
      <c r="N33" s="45" t="str">
        <f t="shared" si="5"/>
        <v/>
      </c>
      <c r="O33" s="33" t="str">
        <f t="shared" si="6"/>
        <v/>
      </c>
      <c r="Q33" s="37"/>
      <c r="R33" s="28">
        <v>26</v>
      </c>
      <c r="S33" s="20" t="str">
        <f t="shared" si="13"/>
        <v/>
      </c>
      <c r="T33" s="47" t="str">
        <f t="shared" si="14"/>
        <v/>
      </c>
      <c r="U33" s="21" t="str">
        <f t="shared" si="15"/>
        <v/>
      </c>
      <c r="W33" s="96">
        <v>26</v>
      </c>
      <c r="X33" s="57" t="str">
        <f t="shared" si="7"/>
        <v>(未登録)</v>
      </c>
      <c r="Y33" s="25"/>
      <c r="Z33" s="40"/>
      <c r="AA33" s="186"/>
      <c r="AB33" s="42" t="str">
        <f t="shared" si="8"/>
        <v/>
      </c>
      <c r="AD33" s="40"/>
      <c r="AE33" s="186"/>
      <c r="AF33" s="42" t="str">
        <f t="shared" si="9"/>
        <v/>
      </c>
      <c r="AH33" s="98">
        <v>26</v>
      </c>
      <c r="AI33" s="50" t="str">
        <f t="shared" si="10"/>
        <v>(未登録)</v>
      </c>
      <c r="AJ33" s="29"/>
      <c r="AK33" s="63" t="s">
        <v>34</v>
      </c>
      <c r="AL33" s="67"/>
      <c r="AM33" s="20" t="str">
        <f t="shared" si="28"/>
        <v/>
      </c>
      <c r="AN33" s="196"/>
      <c r="AW33" s="43" t="str">
        <f t="shared" si="0"/>
        <v/>
      </c>
      <c r="AX33" s="43" t="str">
        <f t="shared" ref="AX33" si="30">IF(AW33="","",Z32)</f>
        <v/>
      </c>
      <c r="AY33" s="43" t="str">
        <f t="shared" si="1"/>
        <v/>
      </c>
      <c r="AZ33" s="43" t="str">
        <f>IF(AY33="","",AD32)</f>
        <v/>
      </c>
    </row>
    <row r="34" spans="1:52" ht="15" customHeight="1" x14ac:dyDescent="0.15">
      <c r="A34" s="9">
        <v>27</v>
      </c>
      <c r="B34" s="1"/>
      <c r="C34" s="1"/>
      <c r="D34" s="1"/>
      <c r="E34" s="1"/>
      <c r="F34" s="102" t="str">
        <f t="shared" si="2"/>
        <v/>
      </c>
      <c r="G34" s="10"/>
      <c r="H34" s="90">
        <v>27</v>
      </c>
      <c r="I34" s="50" t="str">
        <f t="shared" si="3"/>
        <v>(未登録)</v>
      </c>
      <c r="K34" s="52"/>
      <c r="L34" s="28">
        <v>27</v>
      </c>
      <c r="M34" s="32" t="str">
        <f t="shared" si="4"/>
        <v/>
      </c>
      <c r="N34" s="45" t="str">
        <f t="shared" si="5"/>
        <v/>
      </c>
      <c r="O34" s="33" t="str">
        <f t="shared" si="6"/>
        <v/>
      </c>
      <c r="Q34" s="37"/>
      <c r="R34" s="28">
        <v>27</v>
      </c>
      <c r="S34" s="20" t="str">
        <f t="shared" si="13"/>
        <v/>
      </c>
      <c r="T34" s="47" t="str">
        <f t="shared" si="14"/>
        <v/>
      </c>
      <c r="U34" s="21" t="str">
        <f t="shared" si="15"/>
        <v/>
      </c>
      <c r="W34" s="96">
        <v>27</v>
      </c>
      <c r="X34" s="57" t="str">
        <f t="shared" si="7"/>
        <v>(未登録)</v>
      </c>
      <c r="Y34" s="25"/>
      <c r="Z34" s="39"/>
      <c r="AA34" s="185">
        <v>14</v>
      </c>
      <c r="AB34" s="26" t="str">
        <f t="shared" si="8"/>
        <v/>
      </c>
      <c r="AD34" s="39"/>
      <c r="AE34" s="185">
        <v>14</v>
      </c>
      <c r="AF34" s="26" t="str">
        <f t="shared" si="9"/>
        <v/>
      </c>
      <c r="AH34" s="98">
        <v>27</v>
      </c>
      <c r="AI34" s="50" t="str">
        <f t="shared" si="10"/>
        <v>(未登録)</v>
      </c>
      <c r="AJ34" s="29"/>
      <c r="AK34" s="63" t="s">
        <v>36</v>
      </c>
      <c r="AL34" s="67"/>
      <c r="AM34" s="20" t="str">
        <f t="shared" si="28"/>
        <v/>
      </c>
      <c r="AN34" s="196"/>
      <c r="AW34" s="43" t="str">
        <f t="shared" si="0"/>
        <v/>
      </c>
      <c r="AX34" s="43" t="str">
        <f>IF(AW34="","",Z35)</f>
        <v/>
      </c>
      <c r="AY34" s="43" t="str">
        <f t="shared" si="1"/>
        <v/>
      </c>
      <c r="AZ34" s="43" t="str">
        <f>IF(AY34="","",AD35)</f>
        <v/>
      </c>
    </row>
    <row r="35" spans="1:52" ht="15" customHeight="1" thickBot="1" x14ac:dyDescent="0.2">
      <c r="A35" s="9">
        <v>28</v>
      </c>
      <c r="B35" s="1"/>
      <c r="C35" s="1"/>
      <c r="D35" s="1"/>
      <c r="E35" s="1"/>
      <c r="F35" s="102" t="str">
        <f t="shared" si="2"/>
        <v/>
      </c>
      <c r="G35" s="10"/>
      <c r="H35" s="90">
        <v>28</v>
      </c>
      <c r="I35" s="50" t="str">
        <f t="shared" si="3"/>
        <v>(未登録)</v>
      </c>
      <c r="K35" s="37"/>
      <c r="L35" s="28">
        <v>28</v>
      </c>
      <c r="M35" s="32" t="str">
        <f t="shared" si="4"/>
        <v/>
      </c>
      <c r="N35" s="45" t="str">
        <f t="shared" si="5"/>
        <v/>
      </c>
      <c r="O35" s="33" t="str">
        <f t="shared" si="6"/>
        <v/>
      </c>
      <c r="Q35" s="37"/>
      <c r="R35" s="28">
        <v>28</v>
      </c>
      <c r="S35" s="20" t="str">
        <f t="shared" si="13"/>
        <v/>
      </c>
      <c r="T35" s="47" t="str">
        <f t="shared" si="14"/>
        <v/>
      </c>
      <c r="U35" s="21" t="str">
        <f t="shared" si="15"/>
        <v/>
      </c>
      <c r="W35" s="96">
        <v>28</v>
      </c>
      <c r="X35" s="57" t="str">
        <f t="shared" si="7"/>
        <v>(未登録)</v>
      </c>
      <c r="Y35" s="25"/>
      <c r="Z35" s="40"/>
      <c r="AA35" s="186"/>
      <c r="AB35" s="42" t="str">
        <f t="shared" si="8"/>
        <v/>
      </c>
      <c r="AD35" s="40"/>
      <c r="AE35" s="186"/>
      <c r="AF35" s="42" t="str">
        <f t="shared" si="9"/>
        <v/>
      </c>
      <c r="AH35" s="98">
        <v>28</v>
      </c>
      <c r="AI35" s="50" t="str">
        <f t="shared" si="10"/>
        <v>(未登録)</v>
      </c>
      <c r="AJ35" s="29"/>
      <c r="AK35" s="130" t="s">
        <v>42</v>
      </c>
      <c r="AL35" s="67"/>
      <c r="AM35" s="20" t="str">
        <f t="shared" si="28"/>
        <v/>
      </c>
      <c r="AN35" s="129" t="str">
        <f t="shared" ref="AN35:AN42" si="31">IF(AL35="","",IFERROR(VLOOKUP(AL35,$A$8:$I$52,7,FALSE),""))</f>
        <v/>
      </c>
      <c r="AW35" s="43" t="str">
        <f t="shared" si="0"/>
        <v/>
      </c>
      <c r="AX35" s="43" t="str">
        <f t="shared" ref="AX35" si="32">IF(AW35="","",Z34)</f>
        <v/>
      </c>
      <c r="AY35" s="43" t="str">
        <f t="shared" si="1"/>
        <v/>
      </c>
      <c r="AZ35" s="43" t="str">
        <f>IF(AY35="","",AD34)</f>
        <v/>
      </c>
    </row>
    <row r="36" spans="1:52" ht="15" customHeight="1" x14ac:dyDescent="0.15">
      <c r="A36" s="9">
        <v>29</v>
      </c>
      <c r="B36" s="1"/>
      <c r="C36" s="1"/>
      <c r="D36" s="1"/>
      <c r="E36" s="1"/>
      <c r="F36" s="102" t="str">
        <f t="shared" si="2"/>
        <v/>
      </c>
      <c r="G36" s="10"/>
      <c r="H36" s="90">
        <v>29</v>
      </c>
      <c r="I36" s="50" t="str">
        <f t="shared" si="3"/>
        <v>(未登録)</v>
      </c>
      <c r="K36" s="37"/>
      <c r="L36" s="28">
        <v>29</v>
      </c>
      <c r="M36" s="32" t="str">
        <f t="shared" si="4"/>
        <v/>
      </c>
      <c r="N36" s="45" t="str">
        <f t="shared" si="5"/>
        <v/>
      </c>
      <c r="O36" s="33" t="str">
        <f t="shared" si="6"/>
        <v/>
      </c>
      <c r="Q36" s="37"/>
      <c r="R36" s="28">
        <v>29</v>
      </c>
      <c r="S36" s="20" t="str">
        <f t="shared" si="13"/>
        <v/>
      </c>
      <c r="T36" s="47" t="str">
        <f t="shared" si="14"/>
        <v/>
      </c>
      <c r="U36" s="21" t="str">
        <f t="shared" si="15"/>
        <v/>
      </c>
      <c r="W36" s="96">
        <v>29</v>
      </c>
      <c r="X36" s="57" t="str">
        <f t="shared" si="7"/>
        <v>(未登録)</v>
      </c>
      <c r="Y36" s="25"/>
      <c r="Z36" s="39"/>
      <c r="AA36" s="185">
        <v>15</v>
      </c>
      <c r="AB36" s="26" t="str">
        <f t="shared" si="8"/>
        <v/>
      </c>
      <c r="AD36" s="39"/>
      <c r="AE36" s="185">
        <v>15</v>
      </c>
      <c r="AF36" s="26" t="str">
        <f t="shared" si="9"/>
        <v/>
      </c>
      <c r="AH36" s="98">
        <v>29</v>
      </c>
      <c r="AI36" s="50" t="str">
        <f t="shared" si="10"/>
        <v>(未登録)</v>
      </c>
      <c r="AJ36" s="29"/>
      <c r="AK36" s="130" t="s">
        <v>43</v>
      </c>
      <c r="AL36" s="67"/>
      <c r="AM36" s="20" t="str">
        <f t="shared" si="28"/>
        <v/>
      </c>
      <c r="AN36" s="129" t="str">
        <f t="shared" si="31"/>
        <v/>
      </c>
      <c r="AW36" s="43" t="str">
        <f t="shared" si="0"/>
        <v/>
      </c>
      <c r="AX36" s="43" t="str">
        <f>IF(AW36="","",Z37)</f>
        <v/>
      </c>
      <c r="AY36" s="43" t="str">
        <f t="shared" si="1"/>
        <v/>
      </c>
      <c r="AZ36" s="43" t="str">
        <f>IF(AY36="","",AD37)</f>
        <v/>
      </c>
    </row>
    <row r="37" spans="1:52" ht="15" customHeight="1" thickBot="1" x14ac:dyDescent="0.2">
      <c r="A37" s="9">
        <v>30</v>
      </c>
      <c r="B37" s="1"/>
      <c r="C37" s="1"/>
      <c r="D37" s="1"/>
      <c r="E37" s="1"/>
      <c r="F37" s="102" t="str">
        <f t="shared" si="2"/>
        <v/>
      </c>
      <c r="G37" s="10"/>
      <c r="H37" s="90">
        <v>30</v>
      </c>
      <c r="I37" s="50" t="str">
        <f t="shared" si="3"/>
        <v>(未登録)</v>
      </c>
      <c r="K37" s="37"/>
      <c r="L37" s="53">
        <v>30</v>
      </c>
      <c r="M37" s="32" t="str">
        <f t="shared" si="4"/>
        <v/>
      </c>
      <c r="N37" s="45" t="str">
        <f t="shared" si="5"/>
        <v/>
      </c>
      <c r="O37" s="33" t="str">
        <f t="shared" si="6"/>
        <v/>
      </c>
      <c r="Q37" s="52"/>
      <c r="R37" s="53">
        <v>30</v>
      </c>
      <c r="S37" s="20" t="str">
        <f t="shared" si="13"/>
        <v/>
      </c>
      <c r="T37" s="47" t="str">
        <f t="shared" si="14"/>
        <v/>
      </c>
      <c r="U37" s="21" t="str">
        <f t="shared" si="15"/>
        <v/>
      </c>
      <c r="W37" s="96">
        <v>30</v>
      </c>
      <c r="X37" s="57" t="str">
        <f t="shared" si="7"/>
        <v>(未登録)</v>
      </c>
      <c r="Y37" s="25"/>
      <c r="Z37" s="40"/>
      <c r="AA37" s="186"/>
      <c r="AB37" s="42" t="str">
        <f t="shared" si="8"/>
        <v/>
      </c>
      <c r="AD37" s="40"/>
      <c r="AE37" s="186"/>
      <c r="AF37" s="42" t="str">
        <f t="shared" si="9"/>
        <v/>
      </c>
      <c r="AH37" s="98">
        <v>30</v>
      </c>
      <c r="AI37" s="50" t="str">
        <f t="shared" si="10"/>
        <v>(未登録)</v>
      </c>
      <c r="AJ37" s="29"/>
      <c r="AK37" s="130" t="s">
        <v>44</v>
      </c>
      <c r="AL37" s="67"/>
      <c r="AM37" s="20" t="str">
        <f t="shared" si="28"/>
        <v/>
      </c>
      <c r="AN37" s="129" t="str">
        <f t="shared" si="31"/>
        <v/>
      </c>
      <c r="AW37" s="43" t="str">
        <f t="shared" si="0"/>
        <v/>
      </c>
      <c r="AX37" s="43" t="str">
        <f t="shared" ref="AX37" si="33">IF(AW37="","",Z36)</f>
        <v/>
      </c>
      <c r="AY37" s="43" t="str">
        <f t="shared" si="1"/>
        <v/>
      </c>
      <c r="AZ37" s="43" t="str">
        <f>IF(AY37="","",AD36)</f>
        <v/>
      </c>
    </row>
    <row r="38" spans="1:52" ht="14.25" x14ac:dyDescent="0.15">
      <c r="A38" s="9">
        <v>31</v>
      </c>
      <c r="B38" s="1"/>
      <c r="C38" s="1"/>
      <c r="D38" s="1"/>
      <c r="E38" s="1"/>
      <c r="F38" s="102" t="str">
        <f t="shared" si="2"/>
        <v/>
      </c>
      <c r="G38" s="10"/>
      <c r="H38" s="90">
        <v>31</v>
      </c>
      <c r="I38" s="50" t="str">
        <f t="shared" si="3"/>
        <v>(未登録)</v>
      </c>
      <c r="K38" s="37"/>
      <c r="L38" s="54">
        <v>31</v>
      </c>
      <c r="M38" s="32" t="str">
        <f t="shared" si="4"/>
        <v/>
      </c>
      <c r="N38" s="45" t="str">
        <f t="shared" si="5"/>
        <v/>
      </c>
      <c r="O38" s="33" t="str">
        <f t="shared" si="6"/>
        <v/>
      </c>
      <c r="Q38" s="37"/>
      <c r="R38" s="54">
        <v>31</v>
      </c>
      <c r="S38" s="20" t="str">
        <f t="shared" si="13"/>
        <v/>
      </c>
      <c r="T38" s="47" t="str">
        <f t="shared" si="14"/>
        <v/>
      </c>
      <c r="U38" s="21" t="str">
        <f t="shared" si="15"/>
        <v/>
      </c>
      <c r="W38" s="96">
        <v>31</v>
      </c>
      <c r="X38" s="57" t="str">
        <f t="shared" si="7"/>
        <v>(未登録)</v>
      </c>
      <c r="Z38" s="39"/>
      <c r="AA38" s="185">
        <v>16</v>
      </c>
      <c r="AB38" s="26" t="str">
        <f t="shared" si="8"/>
        <v/>
      </c>
      <c r="AD38" s="39"/>
      <c r="AE38" s="185">
        <v>16</v>
      </c>
      <c r="AF38" s="26" t="str">
        <f t="shared" si="9"/>
        <v/>
      </c>
      <c r="AH38" s="98">
        <v>31</v>
      </c>
      <c r="AI38" s="50" t="str">
        <f t="shared" si="10"/>
        <v>(未登録)</v>
      </c>
      <c r="AJ38" s="29"/>
      <c r="AK38" s="130" t="s">
        <v>45</v>
      </c>
      <c r="AL38" s="67"/>
      <c r="AM38" s="20" t="str">
        <f t="shared" si="28"/>
        <v/>
      </c>
      <c r="AN38" s="129" t="str">
        <f t="shared" si="31"/>
        <v/>
      </c>
      <c r="AW38" s="43" t="str">
        <f t="shared" si="0"/>
        <v/>
      </c>
      <c r="AX38" s="43" t="str">
        <f>IF(AW38="","",Z39)</f>
        <v/>
      </c>
      <c r="AY38" s="43" t="str">
        <f t="shared" si="1"/>
        <v/>
      </c>
      <c r="AZ38" s="43" t="str">
        <f>IF(AY38="","",AD39)</f>
        <v/>
      </c>
    </row>
    <row r="39" spans="1:52" ht="15" thickBot="1" x14ac:dyDescent="0.2">
      <c r="A39" s="9">
        <v>32</v>
      </c>
      <c r="B39" s="1"/>
      <c r="C39" s="1"/>
      <c r="D39" s="1"/>
      <c r="E39" s="1"/>
      <c r="F39" s="102" t="str">
        <f t="shared" si="2"/>
        <v/>
      </c>
      <c r="G39" s="10"/>
      <c r="H39" s="90">
        <v>32</v>
      </c>
      <c r="I39" s="50" t="str">
        <f t="shared" si="3"/>
        <v>(未登録)</v>
      </c>
      <c r="K39" s="37"/>
      <c r="L39" s="54">
        <v>32</v>
      </c>
      <c r="M39" s="32" t="str">
        <f t="shared" si="4"/>
        <v/>
      </c>
      <c r="N39" s="45" t="str">
        <f t="shared" si="5"/>
        <v/>
      </c>
      <c r="O39" s="33" t="str">
        <f t="shared" si="6"/>
        <v/>
      </c>
      <c r="Q39" s="37"/>
      <c r="R39" s="54">
        <v>32</v>
      </c>
      <c r="S39" s="20" t="str">
        <f t="shared" si="13"/>
        <v/>
      </c>
      <c r="T39" s="47" t="str">
        <f t="shared" si="14"/>
        <v/>
      </c>
      <c r="U39" s="21" t="str">
        <f t="shared" si="15"/>
        <v/>
      </c>
      <c r="W39" s="96">
        <v>32</v>
      </c>
      <c r="X39" s="57" t="str">
        <f t="shared" si="7"/>
        <v>(未登録)</v>
      </c>
      <c r="Z39" s="40"/>
      <c r="AA39" s="186"/>
      <c r="AB39" s="42" t="str">
        <f t="shared" si="8"/>
        <v/>
      </c>
      <c r="AD39" s="40"/>
      <c r="AE39" s="186"/>
      <c r="AF39" s="42" t="str">
        <f t="shared" si="9"/>
        <v/>
      </c>
      <c r="AH39" s="98">
        <v>32</v>
      </c>
      <c r="AI39" s="50" t="str">
        <f t="shared" si="10"/>
        <v>(未登録)</v>
      </c>
      <c r="AJ39" s="29"/>
      <c r="AK39" s="130" t="s">
        <v>46</v>
      </c>
      <c r="AL39" s="67"/>
      <c r="AM39" s="20" t="str">
        <f t="shared" si="28"/>
        <v/>
      </c>
      <c r="AN39" s="129" t="str">
        <f t="shared" si="31"/>
        <v/>
      </c>
      <c r="AW39" s="43" t="str">
        <f t="shared" si="0"/>
        <v/>
      </c>
      <c r="AX39" s="43" t="str">
        <f t="shared" ref="AX39" si="34">IF(AW39="","",Z38)</f>
        <v/>
      </c>
      <c r="AY39" s="43" t="str">
        <f t="shared" si="1"/>
        <v/>
      </c>
      <c r="AZ39" s="43" t="str">
        <f>IF(AY39="","",AD38)</f>
        <v/>
      </c>
    </row>
    <row r="40" spans="1:52" ht="14.25" x14ac:dyDescent="0.15">
      <c r="A40" s="9">
        <v>33</v>
      </c>
      <c r="B40" s="1"/>
      <c r="C40" s="1"/>
      <c r="D40" s="1"/>
      <c r="E40" s="1"/>
      <c r="F40" s="102" t="str">
        <f t="shared" si="2"/>
        <v/>
      </c>
      <c r="G40" s="10"/>
      <c r="H40" s="90">
        <v>33</v>
      </c>
      <c r="I40" s="50" t="str">
        <f t="shared" si="3"/>
        <v>(未登録)</v>
      </c>
      <c r="K40" s="37"/>
      <c r="L40" s="54">
        <v>33</v>
      </c>
      <c r="M40" s="32" t="str">
        <f t="shared" si="4"/>
        <v/>
      </c>
      <c r="N40" s="45" t="str">
        <f t="shared" si="5"/>
        <v/>
      </c>
      <c r="O40" s="33" t="str">
        <f t="shared" si="6"/>
        <v/>
      </c>
      <c r="Q40" s="37"/>
      <c r="R40" s="54">
        <v>33</v>
      </c>
      <c r="S40" s="20" t="str">
        <f t="shared" si="13"/>
        <v/>
      </c>
      <c r="T40" s="47" t="str">
        <f t="shared" si="14"/>
        <v/>
      </c>
      <c r="U40" s="21" t="str">
        <f t="shared" si="15"/>
        <v/>
      </c>
      <c r="W40" s="96">
        <v>33</v>
      </c>
      <c r="X40" s="57" t="str">
        <f t="shared" si="7"/>
        <v>(未登録)</v>
      </c>
      <c r="Z40" s="39"/>
      <c r="AA40" s="185">
        <v>17</v>
      </c>
      <c r="AB40" s="26" t="str">
        <f t="shared" si="8"/>
        <v/>
      </c>
      <c r="AD40" s="39"/>
      <c r="AE40" s="185">
        <v>17</v>
      </c>
      <c r="AF40" s="26" t="str">
        <f t="shared" si="9"/>
        <v/>
      </c>
      <c r="AH40" s="98">
        <v>33</v>
      </c>
      <c r="AI40" s="50" t="str">
        <f t="shared" si="10"/>
        <v>(未登録)</v>
      </c>
      <c r="AJ40" s="29"/>
      <c r="AK40" s="130" t="s">
        <v>47</v>
      </c>
      <c r="AL40" s="67"/>
      <c r="AM40" s="20" t="str">
        <f t="shared" si="28"/>
        <v/>
      </c>
      <c r="AN40" s="129" t="str">
        <f t="shared" si="31"/>
        <v/>
      </c>
      <c r="AW40" s="43" t="str">
        <f t="shared" si="0"/>
        <v/>
      </c>
      <c r="AX40" s="43" t="str">
        <f>IF(AW40="","",Z41)</f>
        <v/>
      </c>
      <c r="AY40" s="43" t="str">
        <f t="shared" si="1"/>
        <v/>
      </c>
      <c r="AZ40" s="43" t="str">
        <f>IF(AY40="","",AD41)</f>
        <v/>
      </c>
    </row>
    <row r="41" spans="1:52" ht="15" thickBot="1" x14ac:dyDescent="0.2">
      <c r="A41" s="9">
        <v>34</v>
      </c>
      <c r="B41" s="1"/>
      <c r="C41" s="1"/>
      <c r="D41" s="1"/>
      <c r="E41" s="1"/>
      <c r="F41" s="102" t="str">
        <f t="shared" si="2"/>
        <v/>
      </c>
      <c r="G41" s="10"/>
      <c r="H41" s="90">
        <v>34</v>
      </c>
      <c r="I41" s="50" t="str">
        <f t="shared" si="3"/>
        <v>(未登録)</v>
      </c>
      <c r="K41" s="37"/>
      <c r="L41" s="54">
        <v>34</v>
      </c>
      <c r="M41" s="32" t="str">
        <f t="shared" si="4"/>
        <v/>
      </c>
      <c r="N41" s="45" t="str">
        <f t="shared" si="5"/>
        <v/>
      </c>
      <c r="O41" s="33" t="str">
        <f t="shared" si="6"/>
        <v/>
      </c>
      <c r="Q41" s="37"/>
      <c r="R41" s="54">
        <v>34</v>
      </c>
      <c r="S41" s="20" t="str">
        <f t="shared" si="13"/>
        <v/>
      </c>
      <c r="T41" s="47" t="str">
        <f t="shared" si="14"/>
        <v/>
      </c>
      <c r="U41" s="21" t="str">
        <f t="shared" si="15"/>
        <v/>
      </c>
      <c r="W41" s="96">
        <v>34</v>
      </c>
      <c r="X41" s="57" t="str">
        <f t="shared" si="7"/>
        <v>(未登録)</v>
      </c>
      <c r="Z41" s="40"/>
      <c r="AA41" s="186"/>
      <c r="AB41" s="42" t="str">
        <f t="shared" si="8"/>
        <v/>
      </c>
      <c r="AD41" s="40"/>
      <c r="AE41" s="186"/>
      <c r="AF41" s="42" t="str">
        <f t="shared" si="9"/>
        <v/>
      </c>
      <c r="AH41" s="98">
        <v>34</v>
      </c>
      <c r="AI41" s="50" t="str">
        <f t="shared" si="10"/>
        <v>(未登録)</v>
      </c>
      <c r="AJ41" s="29"/>
      <c r="AK41" s="130" t="s">
        <v>48</v>
      </c>
      <c r="AL41" s="67"/>
      <c r="AM41" s="20" t="str">
        <f t="shared" si="28"/>
        <v/>
      </c>
      <c r="AN41" s="129" t="str">
        <f t="shared" si="31"/>
        <v/>
      </c>
      <c r="AW41" s="43" t="str">
        <f t="shared" si="0"/>
        <v/>
      </c>
      <c r="AX41" s="43" t="str">
        <f t="shared" ref="AX41" si="35">IF(AW41="","",Z40)</f>
        <v/>
      </c>
      <c r="AY41" s="43" t="str">
        <f t="shared" si="1"/>
        <v/>
      </c>
      <c r="AZ41" s="43" t="str">
        <f>IF(AY41="","",AD40)</f>
        <v/>
      </c>
    </row>
    <row r="42" spans="1:52" ht="14.25" x14ac:dyDescent="0.15">
      <c r="A42" s="9">
        <v>35</v>
      </c>
      <c r="B42" s="1"/>
      <c r="C42" s="1"/>
      <c r="D42" s="1"/>
      <c r="E42" s="1"/>
      <c r="F42" s="102" t="str">
        <f t="shared" si="2"/>
        <v/>
      </c>
      <c r="G42" s="10"/>
      <c r="H42" s="90">
        <v>35</v>
      </c>
      <c r="I42" s="50" t="str">
        <f t="shared" si="3"/>
        <v>(未登録)</v>
      </c>
      <c r="K42" s="37"/>
      <c r="L42" s="54">
        <v>35</v>
      </c>
      <c r="M42" s="32" t="str">
        <f t="shared" si="4"/>
        <v/>
      </c>
      <c r="N42" s="45" t="str">
        <f t="shared" si="5"/>
        <v/>
      </c>
      <c r="O42" s="33" t="str">
        <f t="shared" si="6"/>
        <v/>
      </c>
      <c r="Q42" s="37"/>
      <c r="R42" s="54">
        <v>35</v>
      </c>
      <c r="S42" s="20" t="str">
        <f t="shared" si="13"/>
        <v/>
      </c>
      <c r="T42" s="47" t="str">
        <f t="shared" si="14"/>
        <v/>
      </c>
      <c r="U42" s="21" t="str">
        <f t="shared" si="15"/>
        <v/>
      </c>
      <c r="W42" s="96">
        <v>35</v>
      </c>
      <c r="X42" s="57" t="str">
        <f t="shared" si="7"/>
        <v>(未登録)</v>
      </c>
      <c r="Z42" s="39"/>
      <c r="AA42" s="185">
        <v>18</v>
      </c>
      <c r="AB42" s="26" t="str">
        <f t="shared" si="8"/>
        <v/>
      </c>
      <c r="AD42" s="39"/>
      <c r="AE42" s="185">
        <v>18</v>
      </c>
      <c r="AF42" s="26" t="str">
        <f t="shared" si="9"/>
        <v/>
      </c>
      <c r="AH42" s="98">
        <v>35</v>
      </c>
      <c r="AI42" s="50" t="str">
        <f t="shared" si="10"/>
        <v>(未登録)</v>
      </c>
      <c r="AJ42" s="29"/>
      <c r="AK42" s="130" t="s">
        <v>49</v>
      </c>
      <c r="AL42" s="67"/>
      <c r="AM42" s="20" t="str">
        <f t="shared" si="28"/>
        <v/>
      </c>
      <c r="AN42" s="129" t="str">
        <f t="shared" si="31"/>
        <v/>
      </c>
      <c r="AW42" s="43" t="str">
        <f t="shared" si="0"/>
        <v/>
      </c>
      <c r="AX42" s="43" t="str">
        <f>IF(AW42="","",Z43)</f>
        <v/>
      </c>
      <c r="AY42" s="43" t="str">
        <f t="shared" si="1"/>
        <v/>
      </c>
      <c r="AZ42" s="43" t="str">
        <f>IF(AY42="","",AD43)</f>
        <v/>
      </c>
    </row>
    <row r="43" spans="1:52" ht="15" thickBot="1" x14ac:dyDescent="0.2">
      <c r="A43" s="9">
        <v>36</v>
      </c>
      <c r="B43" s="1"/>
      <c r="C43" s="1"/>
      <c r="D43" s="1"/>
      <c r="E43" s="1"/>
      <c r="F43" s="102" t="str">
        <f t="shared" si="2"/>
        <v/>
      </c>
      <c r="G43" s="10"/>
      <c r="H43" s="90">
        <v>36</v>
      </c>
      <c r="I43" s="50" t="str">
        <f t="shared" si="3"/>
        <v>(未登録)</v>
      </c>
      <c r="K43" s="37"/>
      <c r="L43" s="54">
        <v>36</v>
      </c>
      <c r="M43" s="32" t="str">
        <f>IF(K43="","",IFERROR(VLOOKUP(K43,$A$8:$I$47,9,FALSE),""))</f>
        <v/>
      </c>
      <c r="N43" s="45" t="str">
        <f t="shared" si="5"/>
        <v/>
      </c>
      <c r="O43" s="33" t="str">
        <f t="shared" si="6"/>
        <v/>
      </c>
      <c r="Q43" s="37"/>
      <c r="R43" s="54">
        <v>36</v>
      </c>
      <c r="S43" s="20" t="str">
        <f t="shared" si="13"/>
        <v/>
      </c>
      <c r="T43" s="47" t="str">
        <f t="shared" si="14"/>
        <v/>
      </c>
      <c r="U43" s="21" t="str">
        <f t="shared" si="15"/>
        <v/>
      </c>
      <c r="W43" s="96">
        <v>36</v>
      </c>
      <c r="X43" s="57" t="str">
        <f t="shared" si="7"/>
        <v>(未登録)</v>
      </c>
      <c r="Z43" s="40"/>
      <c r="AA43" s="186"/>
      <c r="AB43" s="42" t="str">
        <f t="shared" si="8"/>
        <v/>
      </c>
      <c r="AD43" s="40"/>
      <c r="AE43" s="186"/>
      <c r="AF43" s="42" t="str">
        <f t="shared" si="9"/>
        <v/>
      </c>
      <c r="AH43" s="98">
        <v>36</v>
      </c>
      <c r="AI43" s="50" t="str">
        <f t="shared" si="10"/>
        <v>(未登録)</v>
      </c>
      <c r="AJ43" s="29"/>
      <c r="AK43" s="130" t="s">
        <v>119</v>
      </c>
      <c r="AL43" s="67"/>
      <c r="AM43" s="20" t="str">
        <f t="shared" ref="AM43:AM46" si="36">IF(AL43="","",IFERROR(VLOOKUP(AL43,$A$8:$I$52,9,FALSE),""))</f>
        <v/>
      </c>
      <c r="AN43" s="129" t="str">
        <f t="shared" ref="AN43:AN46" si="37">IF(AL43="","",IFERROR(VLOOKUP(AL43,$A$8:$I$52,7,FALSE),""))</f>
        <v/>
      </c>
      <c r="AW43" s="43" t="str">
        <f t="shared" si="0"/>
        <v/>
      </c>
      <c r="AX43" s="43" t="str">
        <f t="shared" ref="AX43" si="38">IF(AW43="","",Z42)</f>
        <v/>
      </c>
      <c r="AY43" s="43" t="str">
        <f t="shared" si="1"/>
        <v/>
      </c>
      <c r="AZ43" s="43" t="str">
        <f>IF(AY43="","",AD42)</f>
        <v/>
      </c>
    </row>
    <row r="44" spans="1:52" ht="14.25" x14ac:dyDescent="0.15">
      <c r="A44" s="9">
        <v>37</v>
      </c>
      <c r="B44" s="1"/>
      <c r="C44" s="1"/>
      <c r="D44" s="1"/>
      <c r="E44" s="1"/>
      <c r="F44" s="102" t="str">
        <f t="shared" si="2"/>
        <v/>
      </c>
      <c r="G44" s="10"/>
      <c r="H44" s="90">
        <v>37</v>
      </c>
      <c r="I44" s="50" t="str">
        <f t="shared" si="3"/>
        <v>(未登録)</v>
      </c>
      <c r="K44" s="37"/>
      <c r="L44" s="54">
        <v>37</v>
      </c>
      <c r="M44" s="32" t="str">
        <f t="shared" si="4"/>
        <v/>
      </c>
      <c r="N44" s="45" t="str">
        <f t="shared" si="5"/>
        <v/>
      </c>
      <c r="O44" s="33" t="str">
        <f t="shared" si="6"/>
        <v/>
      </c>
      <c r="Q44" s="37"/>
      <c r="R44" s="54">
        <v>37</v>
      </c>
      <c r="S44" s="20" t="str">
        <f t="shared" si="13"/>
        <v/>
      </c>
      <c r="T44" s="47" t="str">
        <f t="shared" si="14"/>
        <v/>
      </c>
      <c r="U44" s="21" t="str">
        <f t="shared" si="15"/>
        <v/>
      </c>
      <c r="W44" s="96">
        <v>37</v>
      </c>
      <c r="X44" s="57" t="str">
        <f t="shared" si="7"/>
        <v>(未登録)</v>
      </c>
      <c r="Z44" s="39"/>
      <c r="AA44" s="185">
        <v>19</v>
      </c>
      <c r="AB44" s="26" t="str">
        <f t="shared" si="8"/>
        <v/>
      </c>
      <c r="AD44" s="39"/>
      <c r="AE44" s="185">
        <v>19</v>
      </c>
      <c r="AF44" s="26" t="str">
        <f t="shared" si="9"/>
        <v/>
      </c>
      <c r="AH44" s="98">
        <v>37</v>
      </c>
      <c r="AI44" s="50" t="str">
        <f t="shared" si="10"/>
        <v>(未登録)</v>
      </c>
      <c r="AJ44" s="29"/>
      <c r="AK44" s="130" t="s">
        <v>120</v>
      </c>
      <c r="AL44" s="67"/>
      <c r="AM44" s="20" t="str">
        <f t="shared" si="36"/>
        <v/>
      </c>
      <c r="AN44" s="129" t="str">
        <f t="shared" si="37"/>
        <v/>
      </c>
      <c r="AW44" s="43" t="str">
        <f t="shared" si="0"/>
        <v/>
      </c>
      <c r="AX44" s="43" t="str">
        <f>IF(AW44="","",Z45)</f>
        <v/>
      </c>
      <c r="AY44" s="43" t="str">
        <f t="shared" si="1"/>
        <v/>
      </c>
      <c r="AZ44" s="43" t="str">
        <f>IF(AY44="","",AD45)</f>
        <v/>
      </c>
    </row>
    <row r="45" spans="1:52" ht="15" thickBot="1" x14ac:dyDescent="0.2">
      <c r="A45" s="9">
        <v>38</v>
      </c>
      <c r="B45" s="1"/>
      <c r="C45" s="1"/>
      <c r="D45" s="1"/>
      <c r="E45" s="1"/>
      <c r="F45" s="102" t="str">
        <f t="shared" si="2"/>
        <v/>
      </c>
      <c r="G45" s="10"/>
      <c r="H45" s="90">
        <v>38</v>
      </c>
      <c r="I45" s="50" t="str">
        <f t="shared" si="3"/>
        <v>(未登録)</v>
      </c>
      <c r="K45" s="37"/>
      <c r="L45" s="54">
        <v>38</v>
      </c>
      <c r="M45" s="32" t="str">
        <f t="shared" si="4"/>
        <v/>
      </c>
      <c r="N45" s="45" t="str">
        <f t="shared" si="5"/>
        <v/>
      </c>
      <c r="O45" s="33" t="str">
        <f t="shared" si="6"/>
        <v/>
      </c>
      <c r="Q45" s="37"/>
      <c r="R45" s="54">
        <v>38</v>
      </c>
      <c r="S45" s="20" t="str">
        <f t="shared" si="13"/>
        <v/>
      </c>
      <c r="T45" s="47" t="str">
        <f t="shared" si="14"/>
        <v/>
      </c>
      <c r="U45" s="21" t="str">
        <f t="shared" si="15"/>
        <v/>
      </c>
      <c r="W45" s="96">
        <v>38</v>
      </c>
      <c r="X45" s="57" t="str">
        <f t="shared" si="7"/>
        <v>(未登録)</v>
      </c>
      <c r="Z45" s="40"/>
      <c r="AA45" s="186"/>
      <c r="AB45" s="42" t="str">
        <f t="shared" si="8"/>
        <v/>
      </c>
      <c r="AD45" s="40"/>
      <c r="AE45" s="186"/>
      <c r="AF45" s="42" t="str">
        <f t="shared" si="9"/>
        <v/>
      </c>
      <c r="AH45" s="98">
        <v>38</v>
      </c>
      <c r="AI45" s="50" t="str">
        <f t="shared" si="10"/>
        <v>(未登録)</v>
      </c>
      <c r="AJ45" s="29"/>
      <c r="AK45" s="130" t="s">
        <v>121</v>
      </c>
      <c r="AL45" s="67"/>
      <c r="AM45" s="20" t="str">
        <f t="shared" si="36"/>
        <v/>
      </c>
      <c r="AN45" s="129" t="str">
        <f t="shared" si="37"/>
        <v/>
      </c>
      <c r="AW45" s="43" t="str">
        <f t="shared" si="0"/>
        <v/>
      </c>
      <c r="AX45" s="43" t="str">
        <f t="shared" ref="AX45" si="39">IF(AW45="","",Z44)</f>
        <v/>
      </c>
      <c r="AY45" s="43" t="str">
        <f t="shared" si="1"/>
        <v/>
      </c>
      <c r="AZ45" s="43" t="str">
        <f>IF(AY45="","",AD44)</f>
        <v/>
      </c>
    </row>
    <row r="46" spans="1:52" ht="15" thickBot="1" x14ac:dyDescent="0.2">
      <c r="A46" s="9">
        <v>39</v>
      </c>
      <c r="B46" s="1"/>
      <c r="C46" s="1"/>
      <c r="D46" s="1"/>
      <c r="E46" s="1"/>
      <c r="F46" s="102" t="str">
        <f t="shared" si="2"/>
        <v/>
      </c>
      <c r="G46" s="10"/>
      <c r="H46" s="90">
        <v>39</v>
      </c>
      <c r="I46" s="50" t="str">
        <f>IF(B46="","(未登録)",B46&amp;" "&amp;C46)</f>
        <v>(未登録)</v>
      </c>
      <c r="K46" s="37"/>
      <c r="L46" s="54">
        <v>39</v>
      </c>
      <c r="M46" s="32" t="str">
        <f t="shared" si="4"/>
        <v/>
      </c>
      <c r="N46" s="45" t="str">
        <f t="shared" si="5"/>
        <v/>
      </c>
      <c r="O46" s="33" t="str">
        <f t="shared" si="6"/>
        <v/>
      </c>
      <c r="Q46" s="37"/>
      <c r="R46" s="54">
        <v>39</v>
      </c>
      <c r="S46" s="20" t="str">
        <f t="shared" si="13"/>
        <v/>
      </c>
      <c r="T46" s="47" t="str">
        <f t="shared" si="14"/>
        <v/>
      </c>
      <c r="U46" s="21" t="str">
        <f t="shared" si="15"/>
        <v/>
      </c>
      <c r="W46" s="96">
        <v>39</v>
      </c>
      <c r="X46" s="57" t="str">
        <f t="shared" si="7"/>
        <v>(未登録)</v>
      </c>
      <c r="Z46" s="39"/>
      <c r="AA46" s="185">
        <v>20</v>
      </c>
      <c r="AB46" s="26" t="str">
        <f t="shared" si="8"/>
        <v/>
      </c>
      <c r="AD46" s="39"/>
      <c r="AE46" s="185">
        <v>20</v>
      </c>
      <c r="AF46" s="26" t="str">
        <f t="shared" si="9"/>
        <v/>
      </c>
      <c r="AH46" s="98">
        <v>39</v>
      </c>
      <c r="AI46" s="50" t="str">
        <f t="shared" si="10"/>
        <v>(未登録)</v>
      </c>
      <c r="AJ46" s="29"/>
      <c r="AK46" s="132" t="s">
        <v>122</v>
      </c>
      <c r="AL46" s="68"/>
      <c r="AM46" s="22" t="str">
        <f t="shared" si="36"/>
        <v/>
      </c>
      <c r="AN46" s="133" t="str">
        <f t="shared" si="37"/>
        <v/>
      </c>
      <c r="AW46" s="43" t="str">
        <f t="shared" si="0"/>
        <v/>
      </c>
      <c r="AX46" s="43" t="str">
        <f>IF(AW46="","",Z47)</f>
        <v/>
      </c>
      <c r="AY46" s="43" t="str">
        <f t="shared" si="1"/>
        <v/>
      </c>
      <c r="AZ46" s="43" t="str">
        <f>IF(AY46="","",AD47)</f>
        <v/>
      </c>
    </row>
    <row r="47" spans="1:52" ht="15" customHeight="1" thickBot="1" x14ac:dyDescent="0.2">
      <c r="A47" s="11">
        <v>40</v>
      </c>
      <c r="B47" s="12"/>
      <c r="C47" s="12"/>
      <c r="D47" s="12"/>
      <c r="E47" s="12"/>
      <c r="F47" s="103" t="str">
        <f t="shared" si="2"/>
        <v/>
      </c>
      <c r="G47" s="13"/>
      <c r="H47" s="91">
        <v>40</v>
      </c>
      <c r="I47" s="51" t="str">
        <f t="shared" si="3"/>
        <v>(未登録)</v>
      </c>
      <c r="K47" s="38"/>
      <c r="L47" s="55">
        <v>40</v>
      </c>
      <c r="M47" s="22" t="str">
        <f t="shared" si="4"/>
        <v/>
      </c>
      <c r="N47" s="46" t="str">
        <f t="shared" si="5"/>
        <v/>
      </c>
      <c r="O47" s="23" t="str">
        <f t="shared" si="6"/>
        <v/>
      </c>
      <c r="Q47" s="38"/>
      <c r="R47" s="55">
        <v>40</v>
      </c>
      <c r="S47" s="22" t="str">
        <f t="shared" si="13"/>
        <v/>
      </c>
      <c r="T47" s="48" t="str">
        <f t="shared" si="14"/>
        <v/>
      </c>
      <c r="U47" s="23" t="str">
        <f t="shared" si="15"/>
        <v/>
      </c>
      <c r="W47" s="97">
        <v>40</v>
      </c>
      <c r="X47" s="30" t="str">
        <f t="shared" si="7"/>
        <v>(未登録)</v>
      </c>
      <c r="Z47" s="40"/>
      <c r="AA47" s="186"/>
      <c r="AB47" s="27" t="str">
        <f t="shared" si="8"/>
        <v/>
      </c>
      <c r="AD47" s="40"/>
      <c r="AE47" s="186"/>
      <c r="AF47" s="27" t="str">
        <f t="shared" si="9"/>
        <v/>
      </c>
      <c r="AH47" s="99">
        <v>40</v>
      </c>
      <c r="AI47" s="62" t="str">
        <f t="shared" si="10"/>
        <v>(未登録)</v>
      </c>
      <c r="AJ47" s="29"/>
      <c r="AW47" s="43" t="str">
        <f t="shared" si="0"/>
        <v/>
      </c>
      <c r="AX47" s="43" t="str">
        <f t="shared" ref="AX47" si="40">IF(AW47="","",Z46)</f>
        <v/>
      </c>
      <c r="AY47" s="43" t="str">
        <f t="shared" si="1"/>
        <v/>
      </c>
      <c r="AZ47" s="43" t="str">
        <f>IF(AY47="","",AD46)</f>
        <v/>
      </c>
    </row>
    <row r="48" spans="1:52" ht="15" customHeight="1" thickBot="1" x14ac:dyDescent="0.2">
      <c r="A48" s="93">
        <v>41</v>
      </c>
      <c r="B48" s="71"/>
      <c r="C48" s="71"/>
      <c r="D48" s="71"/>
      <c r="E48" s="72"/>
      <c r="F48" s="172" t="s">
        <v>87</v>
      </c>
      <c r="G48" s="58" t="s">
        <v>37</v>
      </c>
      <c r="H48" s="91">
        <v>41</v>
      </c>
      <c r="I48" s="49" t="str">
        <f t="shared" si="3"/>
        <v>(未登録)</v>
      </c>
      <c r="M48" s="4" t="str">
        <f t="shared" si="4"/>
        <v/>
      </c>
      <c r="S48" s="4" t="str">
        <f>IF(Q48="","",VLOOKUP(Q48,$A$8:$I$47,9,FALSE))</f>
        <v/>
      </c>
      <c r="AB48" s="4" t="str">
        <f>IF(Z48="","",VLOOKUP(Z48,$A$8:$I$47,9,FALSE))</f>
        <v/>
      </c>
      <c r="AF48" s="4" t="str">
        <f>IF(AD48="","",VLOOKUP(AD48,$A$8:$I$47,9,FALSE))</f>
        <v/>
      </c>
      <c r="AG48" s="61" t="s">
        <v>37</v>
      </c>
      <c r="AH48" s="100">
        <v>41</v>
      </c>
      <c r="AI48" s="49" t="str">
        <f t="shared" si="10"/>
        <v>(未登録)</v>
      </c>
      <c r="AJ48" s="29"/>
    </row>
    <row r="49" spans="1:36" ht="15" customHeight="1" thickBot="1" x14ac:dyDescent="0.2">
      <c r="A49" s="92">
        <v>42</v>
      </c>
      <c r="B49" s="73"/>
      <c r="C49" s="73"/>
      <c r="D49" s="73"/>
      <c r="E49" s="74"/>
      <c r="F49" s="173"/>
      <c r="G49" s="59" t="s">
        <v>38</v>
      </c>
      <c r="H49" s="91">
        <v>42</v>
      </c>
      <c r="I49" s="50" t="str">
        <f t="shared" si="3"/>
        <v>(未登録)</v>
      </c>
      <c r="M49" s="78" t="s">
        <v>28</v>
      </c>
      <c r="AG49" s="61" t="s">
        <v>38</v>
      </c>
      <c r="AH49" s="98">
        <v>42</v>
      </c>
      <c r="AI49" s="50" t="str">
        <f t="shared" si="10"/>
        <v>(未登録)</v>
      </c>
      <c r="AJ49" s="29"/>
    </row>
    <row r="50" spans="1:36" ht="15" customHeight="1" thickBot="1" x14ac:dyDescent="0.2">
      <c r="A50" s="92">
        <v>43</v>
      </c>
      <c r="B50" s="73"/>
      <c r="C50" s="73"/>
      <c r="D50" s="73"/>
      <c r="E50" s="74"/>
      <c r="F50" s="173"/>
      <c r="G50" s="59" t="s">
        <v>39</v>
      </c>
      <c r="H50" s="91">
        <v>43</v>
      </c>
      <c r="I50" s="50" t="str">
        <f t="shared" si="3"/>
        <v>(未登録)</v>
      </c>
      <c r="M50" s="4" t="s">
        <v>85</v>
      </c>
      <c r="AG50" s="61" t="s">
        <v>39</v>
      </c>
      <c r="AH50" s="98">
        <v>43</v>
      </c>
      <c r="AI50" s="50" t="str">
        <f t="shared" si="10"/>
        <v>(未登録)</v>
      </c>
      <c r="AJ50" s="29"/>
    </row>
    <row r="51" spans="1:36" ht="15" customHeight="1" thickBot="1" x14ac:dyDescent="0.2">
      <c r="A51" s="92">
        <v>44</v>
      </c>
      <c r="B51" s="73"/>
      <c r="C51" s="73"/>
      <c r="D51" s="73"/>
      <c r="E51" s="74"/>
      <c r="F51" s="173"/>
      <c r="G51" s="59" t="s">
        <v>40</v>
      </c>
      <c r="H51" s="91">
        <v>44</v>
      </c>
      <c r="I51" s="50" t="str">
        <f t="shared" si="3"/>
        <v>(未登録)</v>
      </c>
      <c r="M51" s="3" t="s">
        <v>66</v>
      </c>
      <c r="AG51" s="61" t="s">
        <v>40</v>
      </c>
      <c r="AH51" s="98">
        <v>44</v>
      </c>
      <c r="AI51" s="50" t="str">
        <f t="shared" si="10"/>
        <v>(未登録)</v>
      </c>
      <c r="AJ51" s="29"/>
    </row>
    <row r="52" spans="1:36" ht="15" customHeight="1" thickBot="1" x14ac:dyDescent="0.2">
      <c r="A52" s="94">
        <v>45</v>
      </c>
      <c r="B52" s="75"/>
      <c r="C52" s="75"/>
      <c r="D52" s="75"/>
      <c r="E52" s="76"/>
      <c r="F52" s="174"/>
      <c r="G52" s="60" t="s">
        <v>41</v>
      </c>
      <c r="H52" s="91">
        <v>45</v>
      </c>
      <c r="I52" s="51" t="str">
        <f t="shared" si="3"/>
        <v>(未登録)</v>
      </c>
      <c r="L52" s="104">
        <v>1</v>
      </c>
      <c r="M52" s="105" t="s">
        <v>67</v>
      </c>
      <c r="AG52" s="61" t="s">
        <v>41</v>
      </c>
      <c r="AH52" s="101">
        <v>45</v>
      </c>
      <c r="AI52" s="51" t="str">
        <f t="shared" si="10"/>
        <v>(未登録)</v>
      </c>
      <c r="AJ52" s="29"/>
    </row>
    <row r="53" spans="1:36" x14ac:dyDescent="0.15">
      <c r="L53" s="106">
        <v>2</v>
      </c>
      <c r="M53" s="107" t="s">
        <v>68</v>
      </c>
    </row>
    <row r="54" spans="1:36" x14ac:dyDescent="0.15">
      <c r="L54" s="106">
        <v>3</v>
      </c>
      <c r="M54" s="107" t="s">
        <v>69</v>
      </c>
    </row>
    <row r="55" spans="1:36" x14ac:dyDescent="0.15">
      <c r="L55" s="106">
        <v>4</v>
      </c>
      <c r="M55" s="107" t="s">
        <v>70</v>
      </c>
    </row>
    <row r="56" spans="1:36" x14ac:dyDescent="0.15">
      <c r="L56" s="106">
        <v>5</v>
      </c>
      <c r="M56" s="107" t="s">
        <v>71</v>
      </c>
    </row>
    <row r="57" spans="1:36" x14ac:dyDescent="0.15">
      <c r="L57" s="106">
        <v>6</v>
      </c>
      <c r="M57" s="107" t="s">
        <v>72</v>
      </c>
    </row>
    <row r="58" spans="1:36" x14ac:dyDescent="0.15">
      <c r="L58" s="106">
        <v>7</v>
      </c>
      <c r="M58" s="107" t="s">
        <v>73</v>
      </c>
    </row>
    <row r="59" spans="1:36" x14ac:dyDescent="0.15">
      <c r="L59" s="106">
        <v>8</v>
      </c>
      <c r="M59" s="107" t="s">
        <v>74</v>
      </c>
    </row>
    <row r="60" spans="1:36" x14ac:dyDescent="0.15">
      <c r="L60" s="106">
        <v>9</v>
      </c>
      <c r="M60" s="107" t="s">
        <v>75</v>
      </c>
    </row>
    <row r="61" spans="1:36" x14ac:dyDescent="0.15">
      <c r="L61" s="106">
        <v>10</v>
      </c>
      <c r="M61" s="107" t="s">
        <v>76</v>
      </c>
    </row>
    <row r="62" spans="1:36" x14ac:dyDescent="0.15">
      <c r="L62" s="106">
        <v>11</v>
      </c>
      <c r="M62" s="107" t="s">
        <v>126</v>
      </c>
    </row>
    <row r="63" spans="1:36" x14ac:dyDescent="0.15">
      <c r="L63" s="106">
        <v>12</v>
      </c>
      <c r="M63" s="107" t="s">
        <v>77</v>
      </c>
    </row>
    <row r="64" spans="1:36" x14ac:dyDescent="0.15">
      <c r="L64" s="106">
        <v>13</v>
      </c>
      <c r="M64" s="107" t="s">
        <v>78</v>
      </c>
    </row>
    <row r="65" spans="12:13" x14ac:dyDescent="0.15">
      <c r="L65" s="106">
        <v>14</v>
      </c>
      <c r="M65" s="107" t="s">
        <v>79</v>
      </c>
    </row>
    <row r="66" spans="12:13" x14ac:dyDescent="0.15">
      <c r="L66" s="106">
        <v>15</v>
      </c>
      <c r="M66" s="107" t="s">
        <v>80</v>
      </c>
    </row>
    <row r="67" spans="12:13" x14ac:dyDescent="0.15">
      <c r="L67" s="106">
        <v>16</v>
      </c>
      <c r="M67" s="107" t="s">
        <v>81</v>
      </c>
    </row>
    <row r="68" spans="12:13" x14ac:dyDescent="0.15">
      <c r="L68" s="106">
        <v>17</v>
      </c>
      <c r="M68" s="107" t="s">
        <v>82</v>
      </c>
    </row>
    <row r="69" spans="12:13" x14ac:dyDescent="0.15">
      <c r="L69" s="106">
        <v>18</v>
      </c>
      <c r="M69" s="107" t="s">
        <v>83</v>
      </c>
    </row>
    <row r="70" spans="12:13" x14ac:dyDescent="0.15">
      <c r="L70" s="106">
        <v>19</v>
      </c>
      <c r="M70" s="107" t="s">
        <v>84</v>
      </c>
    </row>
    <row r="71" spans="12:13" x14ac:dyDescent="0.15">
      <c r="L71" s="106">
        <v>20</v>
      </c>
      <c r="M71" s="107"/>
    </row>
    <row r="72" spans="12:13" x14ac:dyDescent="0.15">
      <c r="L72" s="106">
        <v>21</v>
      </c>
      <c r="M72" s="107"/>
    </row>
    <row r="73" spans="12:13" x14ac:dyDescent="0.15">
      <c r="L73" s="106">
        <v>22</v>
      </c>
      <c r="M73" s="107"/>
    </row>
    <row r="74" spans="12:13" x14ac:dyDescent="0.15">
      <c r="L74" s="106">
        <v>23</v>
      </c>
      <c r="M74" s="107"/>
    </row>
    <row r="75" spans="12:13" x14ac:dyDescent="0.15">
      <c r="L75" s="106">
        <v>24</v>
      </c>
      <c r="M75" s="107"/>
    </row>
    <row r="76" spans="12:13" ht="14.25" thickBot="1" x14ac:dyDescent="0.2">
      <c r="L76" s="108">
        <v>25</v>
      </c>
      <c r="M76" s="109"/>
    </row>
  </sheetData>
  <sheetProtection password="CC6B" sheet="1" objects="1" scenarios="1"/>
  <sortState xmlns:xlrd2="http://schemas.microsoft.com/office/spreadsheetml/2017/richdata2" ref="A41:AK77">
    <sortCondition ref="I41:I77"/>
  </sortState>
  <mergeCells count="97">
    <mergeCell ref="AP1:AR1"/>
    <mergeCell ref="AK28:AK29"/>
    <mergeCell ref="AL28:AL29"/>
    <mergeCell ref="AM28:AM29"/>
    <mergeCell ref="AN28:AN29"/>
    <mergeCell ref="AL6:AL7"/>
    <mergeCell ref="AM6:AM7"/>
    <mergeCell ref="AK6:AK7"/>
    <mergeCell ref="AK4:AN4"/>
    <mergeCell ref="AK5:AN5"/>
    <mergeCell ref="AK26:AN26"/>
    <mergeCell ref="AK27:AN27"/>
    <mergeCell ref="AA36:AA37"/>
    <mergeCell ref="AN30:AN34"/>
    <mergeCell ref="AN8:AN12"/>
    <mergeCell ref="AH1:AN1"/>
    <mergeCell ref="A1:AF1"/>
    <mergeCell ref="AH6:AH7"/>
    <mergeCell ref="N6:N7"/>
    <mergeCell ref="T6:T7"/>
    <mergeCell ref="H4:I5"/>
    <mergeCell ref="H3:I3"/>
    <mergeCell ref="AN6:AN7"/>
    <mergeCell ref="Z6:Z7"/>
    <mergeCell ref="AA6:AA7"/>
    <mergeCell ref="AD6:AD7"/>
    <mergeCell ref="AE6:AE7"/>
    <mergeCell ref="AB6:AB7"/>
    <mergeCell ref="AA44:AA45"/>
    <mergeCell ref="AE44:AE45"/>
    <mergeCell ref="AA46:AA47"/>
    <mergeCell ref="AE46:AE47"/>
    <mergeCell ref="AA38:AA39"/>
    <mergeCell ref="AE38:AE39"/>
    <mergeCell ref="AA40:AA41"/>
    <mergeCell ref="AE40:AE41"/>
    <mergeCell ref="AA42:AA43"/>
    <mergeCell ref="AE42:AE43"/>
    <mergeCell ref="AI6:AI7"/>
    <mergeCell ref="Q6:Q7"/>
    <mergeCell ref="R6:R7"/>
    <mergeCell ref="S6:S7"/>
    <mergeCell ref="U6:U7"/>
    <mergeCell ref="AF6:AF7"/>
    <mergeCell ref="AW6:AZ6"/>
    <mergeCell ref="AA34:AA35"/>
    <mergeCell ref="AA32:AA33"/>
    <mergeCell ref="AA30:AA31"/>
    <mergeCell ref="AA28:AA29"/>
    <mergeCell ref="AA8:AA9"/>
    <mergeCell ref="AA26:AA27"/>
    <mergeCell ref="AA24:AA25"/>
    <mergeCell ref="AA22:AA23"/>
    <mergeCell ref="AA20:AA21"/>
    <mergeCell ref="AA18:AA19"/>
    <mergeCell ref="AA16:AA17"/>
    <mergeCell ref="AA14:AA15"/>
    <mergeCell ref="AA12:AA13"/>
    <mergeCell ref="AA10:AA11"/>
    <mergeCell ref="AE24:AE25"/>
    <mergeCell ref="AE26:AE27"/>
    <mergeCell ref="AE8:AE9"/>
    <mergeCell ref="AE10:AE11"/>
    <mergeCell ref="AE12:AE13"/>
    <mergeCell ref="AE14:AE15"/>
    <mergeCell ref="AE16:AE17"/>
    <mergeCell ref="AE20:AE21"/>
    <mergeCell ref="AE22:AE23"/>
    <mergeCell ref="AE18:AE19"/>
    <mergeCell ref="AE28:AE29"/>
    <mergeCell ref="AE30:AE31"/>
    <mergeCell ref="AE32:AE33"/>
    <mergeCell ref="AE34:AE35"/>
    <mergeCell ref="AE36:AE37"/>
    <mergeCell ref="F48:F52"/>
    <mergeCell ref="C4:G4"/>
    <mergeCell ref="C5:G5"/>
    <mergeCell ref="K6:K7"/>
    <mergeCell ref="L6:L7"/>
    <mergeCell ref="H6:H7"/>
    <mergeCell ref="I6:I7"/>
    <mergeCell ref="A5:B5"/>
    <mergeCell ref="W6:W7"/>
    <mergeCell ref="X6:X7"/>
    <mergeCell ref="M6:M7"/>
    <mergeCell ref="O6:O7"/>
    <mergeCell ref="K5:O5"/>
    <mergeCell ref="Z5:AB5"/>
    <mergeCell ref="AD5:AF5"/>
    <mergeCell ref="Z4:AF4"/>
    <mergeCell ref="AK3:AR3"/>
    <mergeCell ref="AG2:AJ3"/>
    <mergeCell ref="A3:B3"/>
    <mergeCell ref="A4:B4"/>
    <mergeCell ref="D3:G3"/>
    <mergeCell ref="Q2:AF3"/>
    <mergeCell ref="K4:U4"/>
  </mergeCells>
  <phoneticPr fontId="1"/>
  <dataValidations xWindow="603" yWindow="207" count="5">
    <dataValidation type="list" allowBlank="1" showInputMessage="1" prompt="種目選択" sqref="AM28:AM29 AM6:AM7" xr:uid="{00000000-0002-0000-0000-000000000000}">
      <formula1>"　 ,M1,M2,M3,M4,W1,W2,W3,W4"</formula1>
    </dataValidation>
    <dataValidation type="list" allowBlank="1" showInputMessage="1" showErrorMessage="1" prompt="右の矢印ボタンを押してリストの中から選択して下さい" sqref="WWA982945:WWB982945 JQ8:JR8 TM8:TN8 ADI8:ADJ8 ANE8:ANF8 AXA8:AXB8 BGW8:BGX8 BQS8:BQT8 CAO8:CAP8 CKK8:CKL8 CUG8:CUH8 DEC8:DED8 DNY8:DNZ8 DXU8:DXV8 EHQ8:EHR8 ERM8:ERN8 FBI8:FBJ8 FLE8:FLF8 FVA8:FVB8 GEW8:GEX8 GOS8:GOT8 GYO8:GYP8 HIK8:HIL8 HSG8:HSH8 ICC8:ICD8 ILY8:ILZ8 IVU8:IVV8 JFQ8:JFR8 JPM8:JPN8 JZI8:JZJ8 KJE8:KJF8 KTA8:KTB8 LCW8:LCX8 LMS8:LMT8 LWO8:LWP8 MGK8:MGL8 MQG8:MQH8 NAC8:NAD8 NJY8:NJZ8 NTU8:NTV8 ODQ8:ODR8 ONM8:ONN8 OXI8:OXJ8 PHE8:PHF8 PRA8:PRB8 QAW8:QAX8 QKS8:QKT8 QUO8:QUP8 REK8:REL8 ROG8:ROH8 RYC8:RYD8 SHY8:SHZ8 SRU8:SRV8 TBQ8:TBR8 TLM8:TLN8 TVI8:TVJ8 UFE8:UFF8 UPA8:UPB8 UYW8:UYX8 VIS8:VIT8 VSO8:VSP8 WCK8:WCL8 WMG8:WMH8 WWC8:WWD8 WME982945:WMF982945 WCI982945:WCJ982945 VSM982945:VSN982945 VIQ982945:VIR982945 UYU982945:UYV982945 UOY982945:UOZ982945 UFC982945:UFD982945 TVG982945:TVH982945 TLK982945:TLL982945 TBO982945:TBP982945 SRS982945:SRT982945 SHW982945:SHX982945 RYA982945:RYB982945 ROE982945:ROF982945 REI982945:REJ982945 QUM982945:QUN982945 QKQ982945:QKR982945 QAU982945:QAV982945 PQY982945:PQZ982945 PHC982945:PHD982945 OXG982945:OXH982945 ONK982945:ONL982945 ODO982945:ODP982945 NTS982945:NTT982945 NJW982945:NJX982945 NAA982945:NAB982945 MQE982945:MQF982945 MGI982945:MGJ982945 LWM982945:LWN982945 LMQ982945:LMR982945 LCU982945:LCV982945 KSY982945:KSZ982945 KJC982945:KJD982945 JZG982945:JZH982945 JPK982945:JPL982945 JFO982945:JFP982945 IVS982945:IVT982945 ILW982945:ILX982945 ICA982945:ICB982945 HSE982945:HSF982945 HII982945:HIJ982945 GYM982945:GYN982945 GOQ982945:GOR982945 GEU982945:GEV982945 FUY982945:FUZ982945 FLC982945:FLD982945 FBG982945:FBH982945 ERK982945:ERL982945 EHO982945:EHP982945 DXS982945:DXT982945 DNW982945:DNX982945 DEA982945:DEB982945 CUE982945:CUF982945 CKI982945:CKJ982945 CAM982945:CAN982945 BQQ982945:BQR982945 BGU982945:BGV982945 AWY982945:AWZ982945 ANC982945:AND982945 ADG982945:ADH982945 TK982945:TL982945 JO982945:JP982945 WWA917409:WWB917409 WME917409:WMF917409 WCI917409:WCJ917409 VSM917409:VSN917409 VIQ917409:VIR917409 UYU917409:UYV917409 UOY917409:UOZ917409 UFC917409:UFD917409 TVG917409:TVH917409 TLK917409:TLL917409 TBO917409:TBP917409 SRS917409:SRT917409 SHW917409:SHX917409 RYA917409:RYB917409 ROE917409:ROF917409 REI917409:REJ917409 QUM917409:QUN917409 QKQ917409:QKR917409 QAU917409:QAV917409 PQY917409:PQZ917409 PHC917409:PHD917409 OXG917409:OXH917409 ONK917409:ONL917409 ODO917409:ODP917409 NTS917409:NTT917409 NJW917409:NJX917409 NAA917409:NAB917409 MQE917409:MQF917409 MGI917409:MGJ917409 LWM917409:LWN917409 LMQ917409:LMR917409 LCU917409:LCV917409 KSY917409:KSZ917409 KJC917409:KJD917409 JZG917409:JZH917409 JPK917409:JPL917409 JFO917409:JFP917409 IVS917409:IVT917409 ILW917409:ILX917409 ICA917409:ICB917409 HSE917409:HSF917409 HII917409:HIJ917409 GYM917409:GYN917409 GOQ917409:GOR917409 GEU917409:GEV917409 FUY917409:FUZ917409 FLC917409:FLD917409 FBG917409:FBH917409 ERK917409:ERL917409 EHO917409:EHP917409 DXS917409:DXT917409 DNW917409:DNX917409 DEA917409:DEB917409 CUE917409:CUF917409 CKI917409:CKJ917409 CAM917409:CAN917409 BQQ917409:BQR917409 BGU917409:BGV917409 AWY917409:AWZ917409 ANC917409:AND917409 ADG917409:ADH917409 TK917409:TL917409 JO917409:JP917409 WWA851873:WWB851873 WME851873:WMF851873 WCI851873:WCJ851873 VSM851873:VSN851873 VIQ851873:VIR851873 UYU851873:UYV851873 UOY851873:UOZ851873 UFC851873:UFD851873 TVG851873:TVH851873 TLK851873:TLL851873 TBO851873:TBP851873 SRS851873:SRT851873 SHW851873:SHX851873 RYA851873:RYB851873 ROE851873:ROF851873 REI851873:REJ851873 QUM851873:QUN851873 QKQ851873:QKR851873 QAU851873:QAV851873 PQY851873:PQZ851873 PHC851873:PHD851873 OXG851873:OXH851873 ONK851873:ONL851873 ODO851873:ODP851873 NTS851873:NTT851873 NJW851873:NJX851873 NAA851873:NAB851873 MQE851873:MQF851873 MGI851873:MGJ851873 LWM851873:LWN851873 LMQ851873:LMR851873 LCU851873:LCV851873 KSY851873:KSZ851873 KJC851873:KJD851873 JZG851873:JZH851873 JPK851873:JPL851873 JFO851873:JFP851873 IVS851873:IVT851873 ILW851873:ILX851873 ICA851873:ICB851873 HSE851873:HSF851873 HII851873:HIJ851873 GYM851873:GYN851873 GOQ851873:GOR851873 GEU851873:GEV851873 FUY851873:FUZ851873 FLC851873:FLD851873 FBG851873:FBH851873 ERK851873:ERL851873 EHO851873:EHP851873 DXS851873:DXT851873 DNW851873:DNX851873 DEA851873:DEB851873 CUE851873:CUF851873 CKI851873:CKJ851873 CAM851873:CAN851873 BQQ851873:BQR851873 BGU851873:BGV851873 AWY851873:AWZ851873 ANC851873:AND851873 ADG851873:ADH851873 TK851873:TL851873 JO851873:JP851873 WWA786337:WWB786337 WME786337:WMF786337 WCI786337:WCJ786337 VSM786337:VSN786337 VIQ786337:VIR786337 UYU786337:UYV786337 UOY786337:UOZ786337 UFC786337:UFD786337 TVG786337:TVH786337 TLK786337:TLL786337 TBO786337:TBP786337 SRS786337:SRT786337 SHW786337:SHX786337 RYA786337:RYB786337 ROE786337:ROF786337 REI786337:REJ786337 QUM786337:QUN786337 QKQ786337:QKR786337 QAU786337:QAV786337 PQY786337:PQZ786337 PHC786337:PHD786337 OXG786337:OXH786337 ONK786337:ONL786337 ODO786337:ODP786337 NTS786337:NTT786337 NJW786337:NJX786337 NAA786337:NAB786337 MQE786337:MQF786337 MGI786337:MGJ786337 LWM786337:LWN786337 LMQ786337:LMR786337 LCU786337:LCV786337 KSY786337:KSZ786337 KJC786337:KJD786337 JZG786337:JZH786337 JPK786337:JPL786337 JFO786337:JFP786337 IVS786337:IVT786337 ILW786337:ILX786337 ICA786337:ICB786337 HSE786337:HSF786337 HII786337:HIJ786337 GYM786337:GYN786337 GOQ786337:GOR786337 GEU786337:GEV786337 FUY786337:FUZ786337 FLC786337:FLD786337 FBG786337:FBH786337 ERK786337:ERL786337 EHO786337:EHP786337 DXS786337:DXT786337 DNW786337:DNX786337 DEA786337:DEB786337 CUE786337:CUF786337 CKI786337:CKJ786337 CAM786337:CAN786337 BQQ786337:BQR786337 BGU786337:BGV786337 AWY786337:AWZ786337 ANC786337:AND786337 ADG786337:ADH786337 TK786337:TL786337 JO786337:JP786337 WWA720801:WWB720801 WME720801:WMF720801 WCI720801:WCJ720801 VSM720801:VSN720801 VIQ720801:VIR720801 UYU720801:UYV720801 UOY720801:UOZ720801 UFC720801:UFD720801 TVG720801:TVH720801 TLK720801:TLL720801 TBO720801:TBP720801 SRS720801:SRT720801 SHW720801:SHX720801 RYA720801:RYB720801 ROE720801:ROF720801 REI720801:REJ720801 QUM720801:QUN720801 QKQ720801:QKR720801 QAU720801:QAV720801 PQY720801:PQZ720801 PHC720801:PHD720801 OXG720801:OXH720801 ONK720801:ONL720801 ODO720801:ODP720801 NTS720801:NTT720801 NJW720801:NJX720801 NAA720801:NAB720801 MQE720801:MQF720801 MGI720801:MGJ720801 LWM720801:LWN720801 LMQ720801:LMR720801 LCU720801:LCV720801 KSY720801:KSZ720801 KJC720801:KJD720801 JZG720801:JZH720801 JPK720801:JPL720801 JFO720801:JFP720801 IVS720801:IVT720801 ILW720801:ILX720801 ICA720801:ICB720801 HSE720801:HSF720801 HII720801:HIJ720801 GYM720801:GYN720801 GOQ720801:GOR720801 GEU720801:GEV720801 FUY720801:FUZ720801 FLC720801:FLD720801 FBG720801:FBH720801 ERK720801:ERL720801 EHO720801:EHP720801 DXS720801:DXT720801 DNW720801:DNX720801 DEA720801:DEB720801 CUE720801:CUF720801 CKI720801:CKJ720801 CAM720801:CAN720801 BQQ720801:BQR720801 BGU720801:BGV720801 AWY720801:AWZ720801 ANC720801:AND720801 ADG720801:ADH720801 TK720801:TL720801 JO720801:JP720801 WWA655265:WWB655265 WME655265:WMF655265 WCI655265:WCJ655265 VSM655265:VSN655265 VIQ655265:VIR655265 UYU655265:UYV655265 UOY655265:UOZ655265 UFC655265:UFD655265 TVG655265:TVH655265 TLK655265:TLL655265 TBO655265:TBP655265 SRS655265:SRT655265 SHW655265:SHX655265 RYA655265:RYB655265 ROE655265:ROF655265 REI655265:REJ655265 QUM655265:QUN655265 QKQ655265:QKR655265 QAU655265:QAV655265 PQY655265:PQZ655265 PHC655265:PHD655265 OXG655265:OXH655265 ONK655265:ONL655265 ODO655265:ODP655265 NTS655265:NTT655265 NJW655265:NJX655265 NAA655265:NAB655265 MQE655265:MQF655265 MGI655265:MGJ655265 LWM655265:LWN655265 LMQ655265:LMR655265 LCU655265:LCV655265 KSY655265:KSZ655265 KJC655265:KJD655265 JZG655265:JZH655265 JPK655265:JPL655265 JFO655265:JFP655265 IVS655265:IVT655265 ILW655265:ILX655265 ICA655265:ICB655265 HSE655265:HSF655265 HII655265:HIJ655265 GYM655265:GYN655265 GOQ655265:GOR655265 GEU655265:GEV655265 FUY655265:FUZ655265 FLC655265:FLD655265 FBG655265:FBH655265 ERK655265:ERL655265 EHO655265:EHP655265 DXS655265:DXT655265 DNW655265:DNX655265 DEA655265:DEB655265 CUE655265:CUF655265 CKI655265:CKJ655265 CAM655265:CAN655265 BQQ655265:BQR655265 BGU655265:BGV655265 AWY655265:AWZ655265 ANC655265:AND655265 ADG655265:ADH655265 TK655265:TL655265 JO655265:JP655265 WWA589729:WWB589729 WME589729:WMF589729 WCI589729:WCJ589729 VSM589729:VSN589729 VIQ589729:VIR589729 UYU589729:UYV589729 UOY589729:UOZ589729 UFC589729:UFD589729 TVG589729:TVH589729 TLK589729:TLL589729 TBO589729:TBP589729 SRS589729:SRT589729 SHW589729:SHX589729 RYA589729:RYB589729 ROE589729:ROF589729 REI589729:REJ589729 QUM589729:QUN589729 QKQ589729:QKR589729 QAU589729:QAV589729 PQY589729:PQZ589729 PHC589729:PHD589729 OXG589729:OXH589729 ONK589729:ONL589729 ODO589729:ODP589729 NTS589729:NTT589729 NJW589729:NJX589729 NAA589729:NAB589729 MQE589729:MQF589729 MGI589729:MGJ589729 LWM589729:LWN589729 LMQ589729:LMR589729 LCU589729:LCV589729 KSY589729:KSZ589729 KJC589729:KJD589729 JZG589729:JZH589729 JPK589729:JPL589729 JFO589729:JFP589729 IVS589729:IVT589729 ILW589729:ILX589729 ICA589729:ICB589729 HSE589729:HSF589729 HII589729:HIJ589729 GYM589729:GYN589729 GOQ589729:GOR589729 GEU589729:GEV589729 FUY589729:FUZ589729 FLC589729:FLD589729 FBG589729:FBH589729 ERK589729:ERL589729 EHO589729:EHP589729 DXS589729:DXT589729 DNW589729:DNX589729 DEA589729:DEB589729 CUE589729:CUF589729 CKI589729:CKJ589729 CAM589729:CAN589729 BQQ589729:BQR589729 BGU589729:BGV589729 AWY589729:AWZ589729 ANC589729:AND589729 ADG589729:ADH589729 TK589729:TL589729 JO589729:JP589729 WWA524193:WWB524193 WME524193:WMF524193 WCI524193:WCJ524193 VSM524193:VSN524193 VIQ524193:VIR524193 UYU524193:UYV524193 UOY524193:UOZ524193 UFC524193:UFD524193 TVG524193:TVH524193 TLK524193:TLL524193 TBO524193:TBP524193 SRS524193:SRT524193 SHW524193:SHX524193 RYA524193:RYB524193 ROE524193:ROF524193 REI524193:REJ524193 QUM524193:QUN524193 QKQ524193:QKR524193 QAU524193:QAV524193 PQY524193:PQZ524193 PHC524193:PHD524193 OXG524193:OXH524193 ONK524193:ONL524193 ODO524193:ODP524193 NTS524193:NTT524193 NJW524193:NJX524193 NAA524193:NAB524193 MQE524193:MQF524193 MGI524193:MGJ524193 LWM524193:LWN524193 LMQ524193:LMR524193 LCU524193:LCV524193 KSY524193:KSZ524193 KJC524193:KJD524193 JZG524193:JZH524193 JPK524193:JPL524193 JFO524193:JFP524193 IVS524193:IVT524193 ILW524193:ILX524193 ICA524193:ICB524193 HSE524193:HSF524193 HII524193:HIJ524193 GYM524193:GYN524193 GOQ524193:GOR524193 GEU524193:GEV524193 FUY524193:FUZ524193 FLC524193:FLD524193 FBG524193:FBH524193 ERK524193:ERL524193 EHO524193:EHP524193 DXS524193:DXT524193 DNW524193:DNX524193 DEA524193:DEB524193 CUE524193:CUF524193 CKI524193:CKJ524193 CAM524193:CAN524193 BQQ524193:BQR524193 BGU524193:BGV524193 AWY524193:AWZ524193 ANC524193:AND524193 ADG524193:ADH524193 TK524193:TL524193 JO524193:JP524193 WWA458657:WWB458657 WME458657:WMF458657 WCI458657:WCJ458657 VSM458657:VSN458657 VIQ458657:VIR458657 UYU458657:UYV458657 UOY458657:UOZ458657 UFC458657:UFD458657 TVG458657:TVH458657 TLK458657:TLL458657 TBO458657:TBP458657 SRS458657:SRT458657 SHW458657:SHX458657 RYA458657:RYB458657 ROE458657:ROF458657 REI458657:REJ458657 QUM458657:QUN458657 QKQ458657:QKR458657 QAU458657:QAV458657 PQY458657:PQZ458657 PHC458657:PHD458657 OXG458657:OXH458657 ONK458657:ONL458657 ODO458657:ODP458657 NTS458657:NTT458657 NJW458657:NJX458657 NAA458657:NAB458657 MQE458657:MQF458657 MGI458657:MGJ458657 LWM458657:LWN458657 LMQ458657:LMR458657 LCU458657:LCV458657 KSY458657:KSZ458657 KJC458657:KJD458657 JZG458657:JZH458657 JPK458657:JPL458657 JFO458657:JFP458657 IVS458657:IVT458657 ILW458657:ILX458657 ICA458657:ICB458657 HSE458657:HSF458657 HII458657:HIJ458657 GYM458657:GYN458657 GOQ458657:GOR458657 GEU458657:GEV458657 FUY458657:FUZ458657 FLC458657:FLD458657 FBG458657:FBH458657 ERK458657:ERL458657 EHO458657:EHP458657 DXS458657:DXT458657 DNW458657:DNX458657 DEA458657:DEB458657 CUE458657:CUF458657 CKI458657:CKJ458657 CAM458657:CAN458657 BQQ458657:BQR458657 BGU458657:BGV458657 AWY458657:AWZ458657 ANC458657:AND458657 ADG458657:ADH458657 TK458657:TL458657 JO458657:JP458657 WWA393121:WWB393121 WME393121:WMF393121 WCI393121:WCJ393121 VSM393121:VSN393121 VIQ393121:VIR393121 UYU393121:UYV393121 UOY393121:UOZ393121 UFC393121:UFD393121 TVG393121:TVH393121 TLK393121:TLL393121 TBO393121:TBP393121 SRS393121:SRT393121 SHW393121:SHX393121 RYA393121:RYB393121 ROE393121:ROF393121 REI393121:REJ393121 QUM393121:QUN393121 QKQ393121:QKR393121 QAU393121:QAV393121 PQY393121:PQZ393121 PHC393121:PHD393121 OXG393121:OXH393121 ONK393121:ONL393121 ODO393121:ODP393121 NTS393121:NTT393121 NJW393121:NJX393121 NAA393121:NAB393121 MQE393121:MQF393121 MGI393121:MGJ393121 LWM393121:LWN393121 LMQ393121:LMR393121 LCU393121:LCV393121 KSY393121:KSZ393121 KJC393121:KJD393121 JZG393121:JZH393121 JPK393121:JPL393121 JFO393121:JFP393121 IVS393121:IVT393121 ILW393121:ILX393121 ICA393121:ICB393121 HSE393121:HSF393121 HII393121:HIJ393121 GYM393121:GYN393121 GOQ393121:GOR393121 GEU393121:GEV393121 FUY393121:FUZ393121 FLC393121:FLD393121 FBG393121:FBH393121 ERK393121:ERL393121 EHO393121:EHP393121 DXS393121:DXT393121 DNW393121:DNX393121 DEA393121:DEB393121 CUE393121:CUF393121 CKI393121:CKJ393121 CAM393121:CAN393121 BQQ393121:BQR393121 BGU393121:BGV393121 AWY393121:AWZ393121 ANC393121:AND393121 ADG393121:ADH393121 TK393121:TL393121 JO393121:JP393121 WWA327585:WWB327585 WME327585:WMF327585 WCI327585:WCJ327585 VSM327585:VSN327585 VIQ327585:VIR327585 UYU327585:UYV327585 UOY327585:UOZ327585 UFC327585:UFD327585 TVG327585:TVH327585 TLK327585:TLL327585 TBO327585:TBP327585 SRS327585:SRT327585 SHW327585:SHX327585 RYA327585:RYB327585 ROE327585:ROF327585 REI327585:REJ327585 QUM327585:QUN327585 QKQ327585:QKR327585 QAU327585:QAV327585 PQY327585:PQZ327585 PHC327585:PHD327585 OXG327585:OXH327585 ONK327585:ONL327585 ODO327585:ODP327585 NTS327585:NTT327585 NJW327585:NJX327585 NAA327585:NAB327585 MQE327585:MQF327585 MGI327585:MGJ327585 LWM327585:LWN327585 LMQ327585:LMR327585 LCU327585:LCV327585 KSY327585:KSZ327585 KJC327585:KJD327585 JZG327585:JZH327585 JPK327585:JPL327585 JFO327585:JFP327585 IVS327585:IVT327585 ILW327585:ILX327585 ICA327585:ICB327585 HSE327585:HSF327585 HII327585:HIJ327585 GYM327585:GYN327585 GOQ327585:GOR327585 GEU327585:GEV327585 FUY327585:FUZ327585 FLC327585:FLD327585 FBG327585:FBH327585 ERK327585:ERL327585 EHO327585:EHP327585 DXS327585:DXT327585 DNW327585:DNX327585 DEA327585:DEB327585 CUE327585:CUF327585 CKI327585:CKJ327585 CAM327585:CAN327585 BQQ327585:BQR327585 BGU327585:BGV327585 AWY327585:AWZ327585 ANC327585:AND327585 ADG327585:ADH327585 TK327585:TL327585 JO327585:JP327585 WWA262049:WWB262049 WME262049:WMF262049 WCI262049:WCJ262049 VSM262049:VSN262049 VIQ262049:VIR262049 UYU262049:UYV262049 UOY262049:UOZ262049 UFC262049:UFD262049 TVG262049:TVH262049 TLK262049:TLL262049 TBO262049:TBP262049 SRS262049:SRT262049 SHW262049:SHX262049 RYA262049:RYB262049 ROE262049:ROF262049 REI262049:REJ262049 QUM262049:QUN262049 QKQ262049:QKR262049 QAU262049:QAV262049 PQY262049:PQZ262049 PHC262049:PHD262049 OXG262049:OXH262049 ONK262049:ONL262049 ODO262049:ODP262049 NTS262049:NTT262049 NJW262049:NJX262049 NAA262049:NAB262049 MQE262049:MQF262049 MGI262049:MGJ262049 LWM262049:LWN262049 LMQ262049:LMR262049 LCU262049:LCV262049 KSY262049:KSZ262049 KJC262049:KJD262049 JZG262049:JZH262049 JPK262049:JPL262049 JFO262049:JFP262049 IVS262049:IVT262049 ILW262049:ILX262049 ICA262049:ICB262049 HSE262049:HSF262049 HII262049:HIJ262049 GYM262049:GYN262049 GOQ262049:GOR262049 GEU262049:GEV262049 FUY262049:FUZ262049 FLC262049:FLD262049 FBG262049:FBH262049 ERK262049:ERL262049 EHO262049:EHP262049 DXS262049:DXT262049 DNW262049:DNX262049 DEA262049:DEB262049 CUE262049:CUF262049 CKI262049:CKJ262049 CAM262049:CAN262049 BQQ262049:BQR262049 BGU262049:BGV262049 AWY262049:AWZ262049 ANC262049:AND262049 ADG262049:ADH262049 TK262049:TL262049 JO262049:JP262049 WWA196513:WWB196513 WME196513:WMF196513 WCI196513:WCJ196513 VSM196513:VSN196513 VIQ196513:VIR196513 UYU196513:UYV196513 UOY196513:UOZ196513 UFC196513:UFD196513 TVG196513:TVH196513 TLK196513:TLL196513 TBO196513:TBP196513 SRS196513:SRT196513 SHW196513:SHX196513 RYA196513:RYB196513 ROE196513:ROF196513 REI196513:REJ196513 QUM196513:QUN196513 QKQ196513:QKR196513 QAU196513:QAV196513 PQY196513:PQZ196513 PHC196513:PHD196513 OXG196513:OXH196513 ONK196513:ONL196513 ODO196513:ODP196513 NTS196513:NTT196513 NJW196513:NJX196513 NAA196513:NAB196513 MQE196513:MQF196513 MGI196513:MGJ196513 LWM196513:LWN196513 LMQ196513:LMR196513 LCU196513:LCV196513 KSY196513:KSZ196513 KJC196513:KJD196513 JZG196513:JZH196513 JPK196513:JPL196513 JFO196513:JFP196513 IVS196513:IVT196513 ILW196513:ILX196513 ICA196513:ICB196513 HSE196513:HSF196513 HII196513:HIJ196513 GYM196513:GYN196513 GOQ196513:GOR196513 GEU196513:GEV196513 FUY196513:FUZ196513 FLC196513:FLD196513 FBG196513:FBH196513 ERK196513:ERL196513 EHO196513:EHP196513 DXS196513:DXT196513 DNW196513:DNX196513 DEA196513:DEB196513 CUE196513:CUF196513 CKI196513:CKJ196513 CAM196513:CAN196513 BQQ196513:BQR196513 BGU196513:BGV196513 AWY196513:AWZ196513 ANC196513:AND196513 ADG196513:ADH196513 TK196513:TL196513 JO196513:JP196513 WWA130977:WWB130977 WME130977:WMF130977 WCI130977:WCJ130977 VSM130977:VSN130977 VIQ130977:VIR130977 UYU130977:UYV130977 UOY130977:UOZ130977 UFC130977:UFD130977 TVG130977:TVH130977 TLK130977:TLL130977 TBO130977:TBP130977 SRS130977:SRT130977 SHW130977:SHX130977 RYA130977:RYB130977 ROE130977:ROF130977 REI130977:REJ130977 QUM130977:QUN130977 QKQ130977:QKR130977 QAU130977:QAV130977 PQY130977:PQZ130977 PHC130977:PHD130977 OXG130977:OXH130977 ONK130977:ONL130977 ODO130977:ODP130977 NTS130977:NTT130977 NJW130977:NJX130977 NAA130977:NAB130977 MQE130977:MQF130977 MGI130977:MGJ130977 LWM130977:LWN130977 LMQ130977:LMR130977 LCU130977:LCV130977 KSY130977:KSZ130977 KJC130977:KJD130977 JZG130977:JZH130977 JPK130977:JPL130977 JFO130977:JFP130977 IVS130977:IVT130977 ILW130977:ILX130977 ICA130977:ICB130977 HSE130977:HSF130977 HII130977:HIJ130977 GYM130977:GYN130977 GOQ130977:GOR130977 GEU130977:GEV130977 FUY130977:FUZ130977 FLC130977:FLD130977 FBG130977:FBH130977 ERK130977:ERL130977 EHO130977:EHP130977 DXS130977:DXT130977 DNW130977:DNX130977 DEA130977:DEB130977 CUE130977:CUF130977 CKI130977:CKJ130977 CAM130977:CAN130977 BQQ130977:BQR130977 BGU130977:BGV130977 AWY130977:AWZ130977 ANC130977:AND130977 ADG130977:ADH130977 TK130977:TL130977 JO130977:JP130977 WWA65441:WWB65441 WME65441:WMF65441 WCI65441:WCJ65441 VSM65441:VSN65441 VIQ65441:VIR65441 UYU65441:UYV65441 UOY65441:UOZ65441 UFC65441:UFD65441 TVG65441:TVH65441 TLK65441:TLL65441 TBO65441:TBP65441 SRS65441:SRT65441 SHW65441:SHX65441 RYA65441:RYB65441 ROE65441:ROF65441 REI65441:REJ65441 QUM65441:QUN65441 QKQ65441:QKR65441 QAU65441:QAV65441 PQY65441:PQZ65441 PHC65441:PHD65441 OXG65441:OXH65441 ONK65441:ONL65441 ODO65441:ODP65441 NTS65441:NTT65441 NJW65441:NJX65441 NAA65441:NAB65441 MQE65441:MQF65441 MGI65441:MGJ65441 LWM65441:LWN65441 LMQ65441:LMR65441 LCU65441:LCV65441 KSY65441:KSZ65441 KJC65441:KJD65441 JZG65441:JZH65441 JPK65441:JPL65441 JFO65441:JFP65441 IVS65441:IVT65441 ILW65441:ILX65441 ICA65441:ICB65441 HSE65441:HSF65441 HII65441:HIJ65441 GYM65441:GYN65441 GOQ65441:GOR65441 GEU65441:GEV65441 FUY65441:FUZ65441 FLC65441:FLD65441 FBG65441:FBH65441 ERK65441:ERL65441 EHO65441:EHP65441 DXS65441:DXT65441 DNW65441:DNX65441 DEA65441:DEB65441 CUE65441:CUF65441 CKI65441:CKJ65441 CAM65441:CAN65441 BQQ65441:BQR65441 BGU65441:BGV65441 AWY65441:AWZ65441 ANC65441:AND65441 ADG65441:ADH65441 TK65441:TL65441 JO65441:JP65441 WWA982931:WWB982931 WME982931:WMF982931 WCI982931:WCJ982931 VSM982931:VSN982931 VIQ982931:VIR982931 UYU982931:UYV982931 UOY982931:UOZ982931 UFC982931:UFD982931 TVG982931:TVH982931 TLK982931:TLL982931 TBO982931:TBP982931 SRS982931:SRT982931 SHW982931:SHX982931 RYA982931:RYB982931 ROE982931:ROF982931 REI982931:REJ982931 QUM982931:QUN982931 QKQ982931:QKR982931 QAU982931:QAV982931 PQY982931:PQZ982931 PHC982931:PHD982931 OXG982931:OXH982931 ONK982931:ONL982931 ODO982931:ODP982931 NTS982931:NTT982931 NJW982931:NJX982931 NAA982931:NAB982931 MQE982931:MQF982931 MGI982931:MGJ982931 LWM982931:LWN982931 LMQ982931:LMR982931 LCU982931:LCV982931 KSY982931:KSZ982931 KJC982931:KJD982931 JZG982931:JZH982931 JPK982931:JPL982931 JFO982931:JFP982931 IVS982931:IVT982931 ILW982931:ILX982931 ICA982931:ICB982931 HSE982931:HSF982931 HII982931:HIJ982931 GYM982931:GYN982931 GOQ982931:GOR982931 GEU982931:GEV982931 FUY982931:FUZ982931 FLC982931:FLD982931 FBG982931:FBH982931 ERK982931:ERL982931 EHO982931:EHP982931 DXS982931:DXT982931 DNW982931:DNX982931 DEA982931:DEB982931 CUE982931:CUF982931 CKI982931:CKJ982931 CAM982931:CAN982931 BQQ982931:BQR982931 BGU982931:BGV982931 AWY982931:AWZ982931 ANC982931:AND982931 ADG982931:ADH982931 TK982931:TL982931 JO982931:JP982931 WWA917395:WWB917395 WME917395:WMF917395 WCI917395:WCJ917395 VSM917395:VSN917395 VIQ917395:VIR917395 UYU917395:UYV917395 UOY917395:UOZ917395 UFC917395:UFD917395 TVG917395:TVH917395 TLK917395:TLL917395 TBO917395:TBP917395 SRS917395:SRT917395 SHW917395:SHX917395 RYA917395:RYB917395 ROE917395:ROF917395 REI917395:REJ917395 QUM917395:QUN917395 QKQ917395:QKR917395 QAU917395:QAV917395 PQY917395:PQZ917395 PHC917395:PHD917395 OXG917395:OXH917395 ONK917395:ONL917395 ODO917395:ODP917395 NTS917395:NTT917395 NJW917395:NJX917395 NAA917395:NAB917395 MQE917395:MQF917395 MGI917395:MGJ917395 LWM917395:LWN917395 LMQ917395:LMR917395 LCU917395:LCV917395 KSY917395:KSZ917395 KJC917395:KJD917395 JZG917395:JZH917395 JPK917395:JPL917395 JFO917395:JFP917395 IVS917395:IVT917395 ILW917395:ILX917395 ICA917395:ICB917395 HSE917395:HSF917395 HII917395:HIJ917395 GYM917395:GYN917395 GOQ917395:GOR917395 GEU917395:GEV917395 FUY917395:FUZ917395 FLC917395:FLD917395 FBG917395:FBH917395 ERK917395:ERL917395 EHO917395:EHP917395 DXS917395:DXT917395 DNW917395:DNX917395 DEA917395:DEB917395 CUE917395:CUF917395 CKI917395:CKJ917395 CAM917395:CAN917395 BQQ917395:BQR917395 BGU917395:BGV917395 AWY917395:AWZ917395 ANC917395:AND917395 ADG917395:ADH917395 TK917395:TL917395 JO917395:JP917395 WWA851859:WWB851859 WME851859:WMF851859 WCI851859:WCJ851859 VSM851859:VSN851859 VIQ851859:VIR851859 UYU851859:UYV851859 UOY851859:UOZ851859 UFC851859:UFD851859 TVG851859:TVH851859 TLK851859:TLL851859 TBO851859:TBP851859 SRS851859:SRT851859 SHW851859:SHX851859 RYA851859:RYB851859 ROE851859:ROF851859 REI851859:REJ851859 QUM851859:QUN851859 QKQ851859:QKR851859 QAU851859:QAV851859 PQY851859:PQZ851859 PHC851859:PHD851859 OXG851859:OXH851859 ONK851859:ONL851859 ODO851859:ODP851859 NTS851859:NTT851859 NJW851859:NJX851859 NAA851859:NAB851859 MQE851859:MQF851859 MGI851859:MGJ851859 LWM851859:LWN851859 LMQ851859:LMR851859 LCU851859:LCV851859 KSY851859:KSZ851859 KJC851859:KJD851859 JZG851859:JZH851859 JPK851859:JPL851859 JFO851859:JFP851859 IVS851859:IVT851859 ILW851859:ILX851859 ICA851859:ICB851859 HSE851859:HSF851859 HII851859:HIJ851859 GYM851859:GYN851859 GOQ851859:GOR851859 GEU851859:GEV851859 FUY851859:FUZ851859 FLC851859:FLD851859 FBG851859:FBH851859 ERK851859:ERL851859 EHO851859:EHP851859 DXS851859:DXT851859 DNW851859:DNX851859 DEA851859:DEB851859 CUE851859:CUF851859 CKI851859:CKJ851859 CAM851859:CAN851859 BQQ851859:BQR851859 BGU851859:BGV851859 AWY851859:AWZ851859 ANC851859:AND851859 ADG851859:ADH851859 TK851859:TL851859 JO851859:JP851859 WWA786323:WWB786323 WME786323:WMF786323 WCI786323:WCJ786323 VSM786323:VSN786323 VIQ786323:VIR786323 UYU786323:UYV786323 UOY786323:UOZ786323 UFC786323:UFD786323 TVG786323:TVH786323 TLK786323:TLL786323 TBO786323:TBP786323 SRS786323:SRT786323 SHW786323:SHX786323 RYA786323:RYB786323 ROE786323:ROF786323 REI786323:REJ786323 QUM786323:QUN786323 QKQ786323:QKR786323 QAU786323:QAV786323 PQY786323:PQZ786323 PHC786323:PHD786323 OXG786323:OXH786323 ONK786323:ONL786323 ODO786323:ODP786323 NTS786323:NTT786323 NJW786323:NJX786323 NAA786323:NAB786323 MQE786323:MQF786323 MGI786323:MGJ786323 LWM786323:LWN786323 LMQ786323:LMR786323 LCU786323:LCV786323 KSY786323:KSZ786323 KJC786323:KJD786323 JZG786323:JZH786323 JPK786323:JPL786323 JFO786323:JFP786323 IVS786323:IVT786323 ILW786323:ILX786323 ICA786323:ICB786323 HSE786323:HSF786323 HII786323:HIJ786323 GYM786323:GYN786323 GOQ786323:GOR786323 GEU786323:GEV786323 FUY786323:FUZ786323 FLC786323:FLD786323 FBG786323:FBH786323 ERK786323:ERL786323 EHO786323:EHP786323 DXS786323:DXT786323 DNW786323:DNX786323 DEA786323:DEB786323 CUE786323:CUF786323 CKI786323:CKJ786323 CAM786323:CAN786323 BQQ786323:BQR786323 BGU786323:BGV786323 AWY786323:AWZ786323 ANC786323:AND786323 ADG786323:ADH786323 TK786323:TL786323 JO786323:JP786323 WWA720787:WWB720787 WME720787:WMF720787 WCI720787:WCJ720787 VSM720787:VSN720787 VIQ720787:VIR720787 UYU720787:UYV720787 UOY720787:UOZ720787 UFC720787:UFD720787 TVG720787:TVH720787 TLK720787:TLL720787 TBO720787:TBP720787 SRS720787:SRT720787 SHW720787:SHX720787 RYA720787:RYB720787 ROE720787:ROF720787 REI720787:REJ720787 QUM720787:QUN720787 QKQ720787:QKR720787 QAU720787:QAV720787 PQY720787:PQZ720787 PHC720787:PHD720787 OXG720787:OXH720787 ONK720787:ONL720787 ODO720787:ODP720787 NTS720787:NTT720787 NJW720787:NJX720787 NAA720787:NAB720787 MQE720787:MQF720787 MGI720787:MGJ720787 LWM720787:LWN720787 LMQ720787:LMR720787 LCU720787:LCV720787 KSY720787:KSZ720787 KJC720787:KJD720787 JZG720787:JZH720787 JPK720787:JPL720787 JFO720787:JFP720787 IVS720787:IVT720787 ILW720787:ILX720787 ICA720787:ICB720787 HSE720787:HSF720787 HII720787:HIJ720787 GYM720787:GYN720787 GOQ720787:GOR720787 GEU720787:GEV720787 FUY720787:FUZ720787 FLC720787:FLD720787 FBG720787:FBH720787 ERK720787:ERL720787 EHO720787:EHP720787 DXS720787:DXT720787 DNW720787:DNX720787 DEA720787:DEB720787 CUE720787:CUF720787 CKI720787:CKJ720787 CAM720787:CAN720787 BQQ720787:BQR720787 BGU720787:BGV720787 AWY720787:AWZ720787 ANC720787:AND720787 ADG720787:ADH720787 TK720787:TL720787 JO720787:JP720787 WWA655251:WWB655251 WME655251:WMF655251 WCI655251:WCJ655251 VSM655251:VSN655251 VIQ655251:VIR655251 UYU655251:UYV655251 UOY655251:UOZ655251 UFC655251:UFD655251 TVG655251:TVH655251 TLK655251:TLL655251 TBO655251:TBP655251 SRS655251:SRT655251 SHW655251:SHX655251 RYA655251:RYB655251 ROE655251:ROF655251 REI655251:REJ655251 QUM655251:QUN655251 QKQ655251:QKR655251 QAU655251:QAV655251 PQY655251:PQZ655251 PHC655251:PHD655251 OXG655251:OXH655251 ONK655251:ONL655251 ODO655251:ODP655251 NTS655251:NTT655251 NJW655251:NJX655251 NAA655251:NAB655251 MQE655251:MQF655251 MGI655251:MGJ655251 LWM655251:LWN655251 LMQ655251:LMR655251 LCU655251:LCV655251 KSY655251:KSZ655251 KJC655251:KJD655251 JZG655251:JZH655251 JPK655251:JPL655251 JFO655251:JFP655251 IVS655251:IVT655251 ILW655251:ILX655251 ICA655251:ICB655251 HSE655251:HSF655251 HII655251:HIJ655251 GYM655251:GYN655251 GOQ655251:GOR655251 GEU655251:GEV655251 FUY655251:FUZ655251 FLC655251:FLD655251 FBG655251:FBH655251 ERK655251:ERL655251 EHO655251:EHP655251 DXS655251:DXT655251 DNW655251:DNX655251 DEA655251:DEB655251 CUE655251:CUF655251 CKI655251:CKJ655251 CAM655251:CAN655251 BQQ655251:BQR655251 BGU655251:BGV655251 AWY655251:AWZ655251 ANC655251:AND655251 ADG655251:ADH655251 TK655251:TL655251 JO655251:JP655251 WWA589715:WWB589715 WME589715:WMF589715 WCI589715:WCJ589715 VSM589715:VSN589715 VIQ589715:VIR589715 UYU589715:UYV589715 UOY589715:UOZ589715 UFC589715:UFD589715 TVG589715:TVH589715 TLK589715:TLL589715 TBO589715:TBP589715 SRS589715:SRT589715 SHW589715:SHX589715 RYA589715:RYB589715 ROE589715:ROF589715 REI589715:REJ589715 QUM589715:QUN589715 QKQ589715:QKR589715 QAU589715:QAV589715 PQY589715:PQZ589715 PHC589715:PHD589715 OXG589715:OXH589715 ONK589715:ONL589715 ODO589715:ODP589715 NTS589715:NTT589715 NJW589715:NJX589715 NAA589715:NAB589715 MQE589715:MQF589715 MGI589715:MGJ589715 LWM589715:LWN589715 LMQ589715:LMR589715 LCU589715:LCV589715 KSY589715:KSZ589715 KJC589715:KJD589715 JZG589715:JZH589715 JPK589715:JPL589715 JFO589715:JFP589715 IVS589715:IVT589715 ILW589715:ILX589715 ICA589715:ICB589715 HSE589715:HSF589715 HII589715:HIJ589715 GYM589715:GYN589715 GOQ589715:GOR589715 GEU589715:GEV589715 FUY589715:FUZ589715 FLC589715:FLD589715 FBG589715:FBH589715 ERK589715:ERL589715 EHO589715:EHP589715 DXS589715:DXT589715 DNW589715:DNX589715 DEA589715:DEB589715 CUE589715:CUF589715 CKI589715:CKJ589715 CAM589715:CAN589715 BQQ589715:BQR589715 BGU589715:BGV589715 AWY589715:AWZ589715 ANC589715:AND589715 ADG589715:ADH589715 TK589715:TL589715 JO589715:JP589715 WWA524179:WWB524179 WME524179:WMF524179 WCI524179:WCJ524179 VSM524179:VSN524179 VIQ524179:VIR524179 UYU524179:UYV524179 UOY524179:UOZ524179 UFC524179:UFD524179 TVG524179:TVH524179 TLK524179:TLL524179 TBO524179:TBP524179 SRS524179:SRT524179 SHW524179:SHX524179 RYA524179:RYB524179 ROE524179:ROF524179 REI524179:REJ524179 QUM524179:QUN524179 QKQ524179:QKR524179 QAU524179:QAV524179 PQY524179:PQZ524179 PHC524179:PHD524179 OXG524179:OXH524179 ONK524179:ONL524179 ODO524179:ODP524179 NTS524179:NTT524179 NJW524179:NJX524179 NAA524179:NAB524179 MQE524179:MQF524179 MGI524179:MGJ524179 LWM524179:LWN524179 LMQ524179:LMR524179 LCU524179:LCV524179 KSY524179:KSZ524179 KJC524179:KJD524179 JZG524179:JZH524179 JPK524179:JPL524179 JFO524179:JFP524179 IVS524179:IVT524179 ILW524179:ILX524179 ICA524179:ICB524179 HSE524179:HSF524179 HII524179:HIJ524179 GYM524179:GYN524179 GOQ524179:GOR524179 GEU524179:GEV524179 FUY524179:FUZ524179 FLC524179:FLD524179 FBG524179:FBH524179 ERK524179:ERL524179 EHO524179:EHP524179 DXS524179:DXT524179 DNW524179:DNX524179 DEA524179:DEB524179 CUE524179:CUF524179 CKI524179:CKJ524179 CAM524179:CAN524179 BQQ524179:BQR524179 BGU524179:BGV524179 AWY524179:AWZ524179 ANC524179:AND524179 ADG524179:ADH524179 TK524179:TL524179 JO524179:JP524179 WWA458643:WWB458643 WME458643:WMF458643 WCI458643:WCJ458643 VSM458643:VSN458643 VIQ458643:VIR458643 UYU458643:UYV458643 UOY458643:UOZ458643 UFC458643:UFD458643 TVG458643:TVH458643 TLK458643:TLL458643 TBO458643:TBP458643 SRS458643:SRT458643 SHW458643:SHX458643 RYA458643:RYB458643 ROE458643:ROF458643 REI458643:REJ458643 QUM458643:QUN458643 QKQ458643:QKR458643 QAU458643:QAV458643 PQY458643:PQZ458643 PHC458643:PHD458643 OXG458643:OXH458643 ONK458643:ONL458643 ODO458643:ODP458643 NTS458643:NTT458643 NJW458643:NJX458643 NAA458643:NAB458643 MQE458643:MQF458643 MGI458643:MGJ458643 LWM458643:LWN458643 LMQ458643:LMR458643 LCU458643:LCV458643 KSY458643:KSZ458643 KJC458643:KJD458643 JZG458643:JZH458643 JPK458643:JPL458643 JFO458643:JFP458643 IVS458643:IVT458643 ILW458643:ILX458643 ICA458643:ICB458643 HSE458643:HSF458643 HII458643:HIJ458643 GYM458643:GYN458643 GOQ458643:GOR458643 GEU458643:GEV458643 FUY458643:FUZ458643 FLC458643:FLD458643 FBG458643:FBH458643 ERK458643:ERL458643 EHO458643:EHP458643 DXS458643:DXT458643 DNW458643:DNX458643 DEA458643:DEB458643 CUE458643:CUF458643 CKI458643:CKJ458643 CAM458643:CAN458643 BQQ458643:BQR458643 BGU458643:BGV458643 AWY458643:AWZ458643 ANC458643:AND458643 ADG458643:ADH458643 TK458643:TL458643 JO458643:JP458643 WWA393107:WWB393107 WME393107:WMF393107 WCI393107:WCJ393107 VSM393107:VSN393107 VIQ393107:VIR393107 UYU393107:UYV393107 UOY393107:UOZ393107 UFC393107:UFD393107 TVG393107:TVH393107 TLK393107:TLL393107 TBO393107:TBP393107 SRS393107:SRT393107 SHW393107:SHX393107 RYA393107:RYB393107 ROE393107:ROF393107 REI393107:REJ393107 QUM393107:QUN393107 QKQ393107:QKR393107 QAU393107:QAV393107 PQY393107:PQZ393107 PHC393107:PHD393107 OXG393107:OXH393107 ONK393107:ONL393107 ODO393107:ODP393107 NTS393107:NTT393107 NJW393107:NJX393107 NAA393107:NAB393107 MQE393107:MQF393107 MGI393107:MGJ393107 LWM393107:LWN393107 LMQ393107:LMR393107 LCU393107:LCV393107 KSY393107:KSZ393107 KJC393107:KJD393107 JZG393107:JZH393107 JPK393107:JPL393107 JFO393107:JFP393107 IVS393107:IVT393107 ILW393107:ILX393107 ICA393107:ICB393107 HSE393107:HSF393107 HII393107:HIJ393107 GYM393107:GYN393107 GOQ393107:GOR393107 GEU393107:GEV393107 FUY393107:FUZ393107 FLC393107:FLD393107 FBG393107:FBH393107 ERK393107:ERL393107 EHO393107:EHP393107 DXS393107:DXT393107 DNW393107:DNX393107 DEA393107:DEB393107 CUE393107:CUF393107 CKI393107:CKJ393107 CAM393107:CAN393107 BQQ393107:BQR393107 BGU393107:BGV393107 AWY393107:AWZ393107 ANC393107:AND393107 ADG393107:ADH393107 TK393107:TL393107 JO393107:JP393107 WWA327571:WWB327571 WME327571:WMF327571 WCI327571:WCJ327571 VSM327571:VSN327571 VIQ327571:VIR327571 UYU327571:UYV327571 UOY327571:UOZ327571 UFC327571:UFD327571 TVG327571:TVH327571 TLK327571:TLL327571 TBO327571:TBP327571 SRS327571:SRT327571 SHW327571:SHX327571 RYA327571:RYB327571 ROE327571:ROF327571 REI327571:REJ327571 QUM327571:QUN327571 QKQ327571:QKR327571 QAU327571:QAV327571 PQY327571:PQZ327571 PHC327571:PHD327571 OXG327571:OXH327571 ONK327571:ONL327571 ODO327571:ODP327571 NTS327571:NTT327571 NJW327571:NJX327571 NAA327571:NAB327571 MQE327571:MQF327571 MGI327571:MGJ327571 LWM327571:LWN327571 LMQ327571:LMR327571 LCU327571:LCV327571 KSY327571:KSZ327571 KJC327571:KJD327571 JZG327571:JZH327571 JPK327571:JPL327571 JFO327571:JFP327571 IVS327571:IVT327571 ILW327571:ILX327571 ICA327571:ICB327571 HSE327571:HSF327571 HII327571:HIJ327571 GYM327571:GYN327571 GOQ327571:GOR327571 GEU327571:GEV327571 FUY327571:FUZ327571 FLC327571:FLD327571 FBG327571:FBH327571 ERK327571:ERL327571 EHO327571:EHP327571 DXS327571:DXT327571 DNW327571:DNX327571 DEA327571:DEB327571 CUE327571:CUF327571 CKI327571:CKJ327571 CAM327571:CAN327571 BQQ327571:BQR327571 BGU327571:BGV327571 AWY327571:AWZ327571 ANC327571:AND327571 ADG327571:ADH327571 TK327571:TL327571 JO327571:JP327571 WWA262035:WWB262035 WME262035:WMF262035 WCI262035:WCJ262035 VSM262035:VSN262035 VIQ262035:VIR262035 UYU262035:UYV262035 UOY262035:UOZ262035 UFC262035:UFD262035 TVG262035:TVH262035 TLK262035:TLL262035 TBO262035:TBP262035 SRS262035:SRT262035 SHW262035:SHX262035 RYA262035:RYB262035 ROE262035:ROF262035 REI262035:REJ262035 QUM262035:QUN262035 QKQ262035:QKR262035 QAU262035:QAV262035 PQY262035:PQZ262035 PHC262035:PHD262035 OXG262035:OXH262035 ONK262035:ONL262035 ODO262035:ODP262035 NTS262035:NTT262035 NJW262035:NJX262035 NAA262035:NAB262035 MQE262035:MQF262035 MGI262035:MGJ262035 LWM262035:LWN262035 LMQ262035:LMR262035 LCU262035:LCV262035 KSY262035:KSZ262035 KJC262035:KJD262035 JZG262035:JZH262035 JPK262035:JPL262035 JFO262035:JFP262035 IVS262035:IVT262035 ILW262035:ILX262035 ICA262035:ICB262035 HSE262035:HSF262035 HII262035:HIJ262035 GYM262035:GYN262035 GOQ262035:GOR262035 GEU262035:GEV262035 FUY262035:FUZ262035 FLC262035:FLD262035 FBG262035:FBH262035 ERK262035:ERL262035 EHO262035:EHP262035 DXS262035:DXT262035 DNW262035:DNX262035 DEA262035:DEB262035 CUE262035:CUF262035 CKI262035:CKJ262035 CAM262035:CAN262035 BQQ262035:BQR262035 BGU262035:BGV262035 AWY262035:AWZ262035 ANC262035:AND262035 ADG262035:ADH262035 TK262035:TL262035 JO262035:JP262035 WWA196499:WWB196499 WME196499:WMF196499 WCI196499:WCJ196499 VSM196499:VSN196499 VIQ196499:VIR196499 UYU196499:UYV196499 UOY196499:UOZ196499 UFC196499:UFD196499 TVG196499:TVH196499 TLK196499:TLL196499 TBO196499:TBP196499 SRS196499:SRT196499 SHW196499:SHX196499 RYA196499:RYB196499 ROE196499:ROF196499 REI196499:REJ196499 QUM196499:QUN196499 QKQ196499:QKR196499 QAU196499:QAV196499 PQY196499:PQZ196499 PHC196499:PHD196499 OXG196499:OXH196499 ONK196499:ONL196499 ODO196499:ODP196499 NTS196499:NTT196499 NJW196499:NJX196499 NAA196499:NAB196499 MQE196499:MQF196499 MGI196499:MGJ196499 LWM196499:LWN196499 LMQ196499:LMR196499 LCU196499:LCV196499 KSY196499:KSZ196499 KJC196499:KJD196499 JZG196499:JZH196499 JPK196499:JPL196499 JFO196499:JFP196499 IVS196499:IVT196499 ILW196499:ILX196499 ICA196499:ICB196499 HSE196499:HSF196499 HII196499:HIJ196499 GYM196499:GYN196499 GOQ196499:GOR196499 GEU196499:GEV196499 FUY196499:FUZ196499 FLC196499:FLD196499 FBG196499:FBH196499 ERK196499:ERL196499 EHO196499:EHP196499 DXS196499:DXT196499 DNW196499:DNX196499 DEA196499:DEB196499 CUE196499:CUF196499 CKI196499:CKJ196499 CAM196499:CAN196499 BQQ196499:BQR196499 BGU196499:BGV196499 AWY196499:AWZ196499 ANC196499:AND196499 ADG196499:ADH196499 TK196499:TL196499 JO196499:JP196499 WWA130963:WWB130963 WME130963:WMF130963 WCI130963:WCJ130963 VSM130963:VSN130963 VIQ130963:VIR130963 UYU130963:UYV130963 UOY130963:UOZ130963 UFC130963:UFD130963 TVG130963:TVH130963 TLK130963:TLL130963 TBO130963:TBP130963 SRS130963:SRT130963 SHW130963:SHX130963 RYA130963:RYB130963 ROE130963:ROF130963 REI130963:REJ130963 QUM130963:QUN130963 QKQ130963:QKR130963 QAU130963:QAV130963 PQY130963:PQZ130963 PHC130963:PHD130963 OXG130963:OXH130963 ONK130963:ONL130963 ODO130963:ODP130963 NTS130963:NTT130963 NJW130963:NJX130963 NAA130963:NAB130963 MQE130963:MQF130963 MGI130963:MGJ130963 LWM130963:LWN130963 LMQ130963:LMR130963 LCU130963:LCV130963 KSY130963:KSZ130963 KJC130963:KJD130963 JZG130963:JZH130963 JPK130963:JPL130963 JFO130963:JFP130963 IVS130963:IVT130963 ILW130963:ILX130963 ICA130963:ICB130963 HSE130963:HSF130963 HII130963:HIJ130963 GYM130963:GYN130963 GOQ130963:GOR130963 GEU130963:GEV130963 FUY130963:FUZ130963 FLC130963:FLD130963 FBG130963:FBH130963 ERK130963:ERL130963 EHO130963:EHP130963 DXS130963:DXT130963 DNW130963:DNX130963 DEA130963:DEB130963 CUE130963:CUF130963 CKI130963:CKJ130963 CAM130963:CAN130963 BQQ130963:BQR130963 BGU130963:BGV130963 AWY130963:AWZ130963 ANC130963:AND130963 ADG130963:ADH130963 TK130963:TL130963 JO130963:JP130963 WWA65427:WWB65427 WME65427:WMF65427 WCI65427:WCJ65427 VSM65427:VSN65427 VIQ65427:VIR65427 UYU65427:UYV65427 UOY65427:UOZ65427 UFC65427:UFD65427 TVG65427:TVH65427 TLK65427:TLL65427 TBO65427:TBP65427 SRS65427:SRT65427 SHW65427:SHX65427 RYA65427:RYB65427 ROE65427:ROF65427 REI65427:REJ65427 QUM65427:QUN65427 QKQ65427:QKR65427 QAU65427:QAV65427 PQY65427:PQZ65427 PHC65427:PHD65427 OXG65427:OXH65427 ONK65427:ONL65427 ODO65427:ODP65427 NTS65427:NTT65427 NJW65427:NJX65427 NAA65427:NAB65427 MQE65427:MQF65427 MGI65427:MGJ65427 LWM65427:LWN65427 LMQ65427:LMR65427 LCU65427:LCV65427 KSY65427:KSZ65427 KJC65427:KJD65427 JZG65427:JZH65427 JPK65427:JPL65427 JFO65427:JFP65427 IVS65427:IVT65427 ILW65427:ILX65427 ICA65427:ICB65427 HSE65427:HSF65427 HII65427:HIJ65427 GYM65427:GYN65427 GOQ65427:GOR65427 GEU65427:GEV65427 FUY65427:FUZ65427 FLC65427:FLD65427 FBG65427:FBH65427 ERK65427:ERL65427 EHO65427:EHP65427 DXS65427:DXT65427 DNW65427:DNX65427 DEA65427:DEB65427 CUE65427:CUF65427 CKI65427:CKJ65427 CAM65427:CAN65427 BQQ65427:BQR65427 BGU65427:BGV65427 AWY65427:AWZ65427 ANC65427:AND65427 ADG65427:ADH65427 TK65427:TL65427 JO65427:JP65427" xr:uid="{00000000-0002-0000-0000-000001000000}">
      <formula1>"監督,監督（有）"</formula1>
    </dataValidation>
    <dataValidation type="list" allowBlank="1" showInputMessage="1" showErrorMessage="1" prompt="右の矢印ボタンを押してリストの中から選択して下さい" sqref="WWF982945:WWG982945 JV8:JW8 TR8:TS8 ADN8:ADO8 ANJ8:ANK8 AXF8:AXG8 BHB8:BHC8 BQX8:BQY8 CAT8:CAU8 CKP8:CKQ8 CUL8:CUM8 DEH8:DEI8 DOD8:DOE8 DXZ8:DYA8 EHV8:EHW8 ERR8:ERS8 FBN8:FBO8 FLJ8:FLK8 FVF8:FVG8 GFB8:GFC8 GOX8:GOY8 GYT8:GYU8 HIP8:HIQ8 HSL8:HSM8 ICH8:ICI8 IMD8:IME8 IVZ8:IWA8 JFV8:JFW8 JPR8:JPS8 JZN8:JZO8 KJJ8:KJK8 KTF8:KTG8 LDB8:LDC8 LMX8:LMY8 LWT8:LWU8 MGP8:MGQ8 MQL8:MQM8 NAH8:NAI8 NKD8:NKE8 NTZ8:NUA8 ODV8:ODW8 ONR8:ONS8 OXN8:OXO8 PHJ8:PHK8 PRF8:PRG8 QBB8:QBC8 QKX8:QKY8 QUT8:QUU8 REP8:REQ8 ROL8:ROM8 RYH8:RYI8 SID8:SIE8 SRZ8:SSA8 TBV8:TBW8 TLR8:TLS8 TVN8:TVO8 UFJ8:UFK8 UPF8:UPG8 UZB8:UZC8 VIX8:VIY8 VST8:VSU8 WCP8:WCQ8 WML8:WMM8 WWH8:WWI8 WMJ982945:WMK982945 WCN982945:WCO982945 VSR982945:VSS982945 VIV982945:VIW982945 UYZ982945:UZA982945 UPD982945:UPE982945 UFH982945:UFI982945 TVL982945:TVM982945 TLP982945:TLQ982945 TBT982945:TBU982945 SRX982945:SRY982945 SIB982945:SIC982945 RYF982945:RYG982945 ROJ982945:ROK982945 REN982945:REO982945 QUR982945:QUS982945 QKV982945:QKW982945 QAZ982945:QBA982945 PRD982945:PRE982945 PHH982945:PHI982945 OXL982945:OXM982945 ONP982945:ONQ982945 ODT982945:ODU982945 NTX982945:NTY982945 NKB982945:NKC982945 NAF982945:NAG982945 MQJ982945:MQK982945 MGN982945:MGO982945 LWR982945:LWS982945 LMV982945:LMW982945 LCZ982945:LDA982945 KTD982945:KTE982945 KJH982945:KJI982945 JZL982945:JZM982945 JPP982945:JPQ982945 JFT982945:JFU982945 IVX982945:IVY982945 IMB982945:IMC982945 ICF982945:ICG982945 HSJ982945:HSK982945 HIN982945:HIO982945 GYR982945:GYS982945 GOV982945:GOW982945 GEZ982945:GFA982945 FVD982945:FVE982945 FLH982945:FLI982945 FBL982945:FBM982945 ERP982945:ERQ982945 EHT982945:EHU982945 DXX982945:DXY982945 DOB982945:DOC982945 DEF982945:DEG982945 CUJ982945:CUK982945 CKN982945:CKO982945 CAR982945:CAS982945 BQV982945:BQW982945 BGZ982945:BHA982945 AXD982945:AXE982945 ANH982945:ANI982945 ADL982945:ADM982945 TP982945:TQ982945 JT982945:JU982945 WWF917409:WWG917409 WMJ917409:WMK917409 WCN917409:WCO917409 VSR917409:VSS917409 VIV917409:VIW917409 UYZ917409:UZA917409 UPD917409:UPE917409 UFH917409:UFI917409 TVL917409:TVM917409 TLP917409:TLQ917409 TBT917409:TBU917409 SRX917409:SRY917409 SIB917409:SIC917409 RYF917409:RYG917409 ROJ917409:ROK917409 REN917409:REO917409 QUR917409:QUS917409 QKV917409:QKW917409 QAZ917409:QBA917409 PRD917409:PRE917409 PHH917409:PHI917409 OXL917409:OXM917409 ONP917409:ONQ917409 ODT917409:ODU917409 NTX917409:NTY917409 NKB917409:NKC917409 NAF917409:NAG917409 MQJ917409:MQK917409 MGN917409:MGO917409 LWR917409:LWS917409 LMV917409:LMW917409 LCZ917409:LDA917409 KTD917409:KTE917409 KJH917409:KJI917409 JZL917409:JZM917409 JPP917409:JPQ917409 JFT917409:JFU917409 IVX917409:IVY917409 IMB917409:IMC917409 ICF917409:ICG917409 HSJ917409:HSK917409 HIN917409:HIO917409 GYR917409:GYS917409 GOV917409:GOW917409 GEZ917409:GFA917409 FVD917409:FVE917409 FLH917409:FLI917409 FBL917409:FBM917409 ERP917409:ERQ917409 EHT917409:EHU917409 DXX917409:DXY917409 DOB917409:DOC917409 DEF917409:DEG917409 CUJ917409:CUK917409 CKN917409:CKO917409 CAR917409:CAS917409 BQV917409:BQW917409 BGZ917409:BHA917409 AXD917409:AXE917409 ANH917409:ANI917409 ADL917409:ADM917409 TP917409:TQ917409 JT917409:JU917409 WWF851873:WWG851873 WMJ851873:WMK851873 WCN851873:WCO851873 VSR851873:VSS851873 VIV851873:VIW851873 UYZ851873:UZA851873 UPD851873:UPE851873 UFH851873:UFI851873 TVL851873:TVM851873 TLP851873:TLQ851873 TBT851873:TBU851873 SRX851873:SRY851873 SIB851873:SIC851873 RYF851873:RYG851873 ROJ851873:ROK851873 REN851873:REO851873 QUR851873:QUS851873 QKV851873:QKW851873 QAZ851873:QBA851873 PRD851873:PRE851873 PHH851873:PHI851873 OXL851873:OXM851873 ONP851873:ONQ851873 ODT851873:ODU851873 NTX851873:NTY851873 NKB851873:NKC851873 NAF851873:NAG851873 MQJ851873:MQK851873 MGN851873:MGO851873 LWR851873:LWS851873 LMV851873:LMW851873 LCZ851873:LDA851873 KTD851873:KTE851873 KJH851873:KJI851873 JZL851873:JZM851873 JPP851873:JPQ851873 JFT851873:JFU851873 IVX851873:IVY851873 IMB851873:IMC851873 ICF851873:ICG851873 HSJ851873:HSK851873 HIN851873:HIO851873 GYR851873:GYS851873 GOV851873:GOW851873 GEZ851873:GFA851873 FVD851873:FVE851873 FLH851873:FLI851873 FBL851873:FBM851873 ERP851873:ERQ851873 EHT851873:EHU851873 DXX851873:DXY851873 DOB851873:DOC851873 DEF851873:DEG851873 CUJ851873:CUK851873 CKN851873:CKO851873 CAR851873:CAS851873 BQV851873:BQW851873 BGZ851873:BHA851873 AXD851873:AXE851873 ANH851873:ANI851873 ADL851873:ADM851873 TP851873:TQ851873 JT851873:JU851873 WWF786337:WWG786337 WMJ786337:WMK786337 WCN786337:WCO786337 VSR786337:VSS786337 VIV786337:VIW786337 UYZ786337:UZA786337 UPD786337:UPE786337 UFH786337:UFI786337 TVL786337:TVM786337 TLP786337:TLQ786337 TBT786337:TBU786337 SRX786337:SRY786337 SIB786337:SIC786337 RYF786337:RYG786337 ROJ786337:ROK786337 REN786337:REO786337 QUR786337:QUS786337 QKV786337:QKW786337 QAZ786337:QBA786337 PRD786337:PRE786337 PHH786337:PHI786337 OXL786337:OXM786337 ONP786337:ONQ786337 ODT786337:ODU786337 NTX786337:NTY786337 NKB786337:NKC786337 NAF786337:NAG786337 MQJ786337:MQK786337 MGN786337:MGO786337 LWR786337:LWS786337 LMV786337:LMW786337 LCZ786337:LDA786337 KTD786337:KTE786337 KJH786337:KJI786337 JZL786337:JZM786337 JPP786337:JPQ786337 JFT786337:JFU786337 IVX786337:IVY786337 IMB786337:IMC786337 ICF786337:ICG786337 HSJ786337:HSK786337 HIN786337:HIO786337 GYR786337:GYS786337 GOV786337:GOW786337 GEZ786337:GFA786337 FVD786337:FVE786337 FLH786337:FLI786337 FBL786337:FBM786337 ERP786337:ERQ786337 EHT786337:EHU786337 DXX786337:DXY786337 DOB786337:DOC786337 DEF786337:DEG786337 CUJ786337:CUK786337 CKN786337:CKO786337 CAR786337:CAS786337 BQV786337:BQW786337 BGZ786337:BHA786337 AXD786337:AXE786337 ANH786337:ANI786337 ADL786337:ADM786337 TP786337:TQ786337 JT786337:JU786337 WWF720801:WWG720801 WMJ720801:WMK720801 WCN720801:WCO720801 VSR720801:VSS720801 VIV720801:VIW720801 UYZ720801:UZA720801 UPD720801:UPE720801 UFH720801:UFI720801 TVL720801:TVM720801 TLP720801:TLQ720801 TBT720801:TBU720801 SRX720801:SRY720801 SIB720801:SIC720801 RYF720801:RYG720801 ROJ720801:ROK720801 REN720801:REO720801 QUR720801:QUS720801 QKV720801:QKW720801 QAZ720801:QBA720801 PRD720801:PRE720801 PHH720801:PHI720801 OXL720801:OXM720801 ONP720801:ONQ720801 ODT720801:ODU720801 NTX720801:NTY720801 NKB720801:NKC720801 NAF720801:NAG720801 MQJ720801:MQK720801 MGN720801:MGO720801 LWR720801:LWS720801 LMV720801:LMW720801 LCZ720801:LDA720801 KTD720801:KTE720801 KJH720801:KJI720801 JZL720801:JZM720801 JPP720801:JPQ720801 JFT720801:JFU720801 IVX720801:IVY720801 IMB720801:IMC720801 ICF720801:ICG720801 HSJ720801:HSK720801 HIN720801:HIO720801 GYR720801:GYS720801 GOV720801:GOW720801 GEZ720801:GFA720801 FVD720801:FVE720801 FLH720801:FLI720801 FBL720801:FBM720801 ERP720801:ERQ720801 EHT720801:EHU720801 DXX720801:DXY720801 DOB720801:DOC720801 DEF720801:DEG720801 CUJ720801:CUK720801 CKN720801:CKO720801 CAR720801:CAS720801 BQV720801:BQW720801 BGZ720801:BHA720801 AXD720801:AXE720801 ANH720801:ANI720801 ADL720801:ADM720801 TP720801:TQ720801 JT720801:JU720801 WWF655265:WWG655265 WMJ655265:WMK655265 WCN655265:WCO655265 VSR655265:VSS655265 VIV655265:VIW655265 UYZ655265:UZA655265 UPD655265:UPE655265 UFH655265:UFI655265 TVL655265:TVM655265 TLP655265:TLQ655265 TBT655265:TBU655265 SRX655265:SRY655265 SIB655265:SIC655265 RYF655265:RYG655265 ROJ655265:ROK655265 REN655265:REO655265 QUR655265:QUS655265 QKV655265:QKW655265 QAZ655265:QBA655265 PRD655265:PRE655265 PHH655265:PHI655265 OXL655265:OXM655265 ONP655265:ONQ655265 ODT655265:ODU655265 NTX655265:NTY655265 NKB655265:NKC655265 NAF655265:NAG655265 MQJ655265:MQK655265 MGN655265:MGO655265 LWR655265:LWS655265 LMV655265:LMW655265 LCZ655265:LDA655265 KTD655265:KTE655265 KJH655265:KJI655265 JZL655265:JZM655265 JPP655265:JPQ655265 JFT655265:JFU655265 IVX655265:IVY655265 IMB655265:IMC655265 ICF655265:ICG655265 HSJ655265:HSK655265 HIN655265:HIO655265 GYR655265:GYS655265 GOV655265:GOW655265 GEZ655265:GFA655265 FVD655265:FVE655265 FLH655265:FLI655265 FBL655265:FBM655265 ERP655265:ERQ655265 EHT655265:EHU655265 DXX655265:DXY655265 DOB655265:DOC655265 DEF655265:DEG655265 CUJ655265:CUK655265 CKN655265:CKO655265 CAR655265:CAS655265 BQV655265:BQW655265 BGZ655265:BHA655265 AXD655265:AXE655265 ANH655265:ANI655265 ADL655265:ADM655265 TP655265:TQ655265 JT655265:JU655265 WWF589729:WWG589729 WMJ589729:WMK589729 WCN589729:WCO589729 VSR589729:VSS589729 VIV589729:VIW589729 UYZ589729:UZA589729 UPD589729:UPE589729 UFH589729:UFI589729 TVL589729:TVM589729 TLP589729:TLQ589729 TBT589729:TBU589729 SRX589729:SRY589729 SIB589729:SIC589729 RYF589729:RYG589729 ROJ589729:ROK589729 REN589729:REO589729 QUR589729:QUS589729 QKV589729:QKW589729 QAZ589729:QBA589729 PRD589729:PRE589729 PHH589729:PHI589729 OXL589729:OXM589729 ONP589729:ONQ589729 ODT589729:ODU589729 NTX589729:NTY589729 NKB589729:NKC589729 NAF589729:NAG589729 MQJ589729:MQK589729 MGN589729:MGO589729 LWR589729:LWS589729 LMV589729:LMW589729 LCZ589729:LDA589729 KTD589729:KTE589729 KJH589729:KJI589729 JZL589729:JZM589729 JPP589729:JPQ589729 JFT589729:JFU589729 IVX589729:IVY589729 IMB589729:IMC589729 ICF589729:ICG589729 HSJ589729:HSK589729 HIN589729:HIO589729 GYR589729:GYS589729 GOV589729:GOW589729 GEZ589729:GFA589729 FVD589729:FVE589729 FLH589729:FLI589729 FBL589729:FBM589729 ERP589729:ERQ589729 EHT589729:EHU589729 DXX589729:DXY589729 DOB589729:DOC589729 DEF589729:DEG589729 CUJ589729:CUK589729 CKN589729:CKO589729 CAR589729:CAS589729 BQV589729:BQW589729 BGZ589729:BHA589729 AXD589729:AXE589729 ANH589729:ANI589729 ADL589729:ADM589729 TP589729:TQ589729 JT589729:JU589729 WWF524193:WWG524193 WMJ524193:WMK524193 WCN524193:WCO524193 VSR524193:VSS524193 VIV524193:VIW524193 UYZ524193:UZA524193 UPD524193:UPE524193 UFH524193:UFI524193 TVL524193:TVM524193 TLP524193:TLQ524193 TBT524193:TBU524193 SRX524193:SRY524193 SIB524193:SIC524193 RYF524193:RYG524193 ROJ524193:ROK524193 REN524193:REO524193 QUR524193:QUS524193 QKV524193:QKW524193 QAZ524193:QBA524193 PRD524193:PRE524193 PHH524193:PHI524193 OXL524193:OXM524193 ONP524193:ONQ524193 ODT524193:ODU524193 NTX524193:NTY524193 NKB524193:NKC524193 NAF524193:NAG524193 MQJ524193:MQK524193 MGN524193:MGO524193 LWR524193:LWS524193 LMV524193:LMW524193 LCZ524193:LDA524193 KTD524193:KTE524193 KJH524193:KJI524193 JZL524193:JZM524193 JPP524193:JPQ524193 JFT524193:JFU524193 IVX524193:IVY524193 IMB524193:IMC524193 ICF524193:ICG524193 HSJ524193:HSK524193 HIN524193:HIO524193 GYR524193:GYS524193 GOV524193:GOW524193 GEZ524193:GFA524193 FVD524193:FVE524193 FLH524193:FLI524193 FBL524193:FBM524193 ERP524193:ERQ524193 EHT524193:EHU524193 DXX524193:DXY524193 DOB524193:DOC524193 DEF524193:DEG524193 CUJ524193:CUK524193 CKN524193:CKO524193 CAR524193:CAS524193 BQV524193:BQW524193 BGZ524193:BHA524193 AXD524193:AXE524193 ANH524193:ANI524193 ADL524193:ADM524193 TP524193:TQ524193 JT524193:JU524193 WWF458657:WWG458657 WMJ458657:WMK458657 WCN458657:WCO458657 VSR458657:VSS458657 VIV458657:VIW458657 UYZ458657:UZA458657 UPD458657:UPE458657 UFH458657:UFI458657 TVL458657:TVM458657 TLP458657:TLQ458657 TBT458657:TBU458657 SRX458657:SRY458657 SIB458657:SIC458657 RYF458657:RYG458657 ROJ458657:ROK458657 REN458657:REO458657 QUR458657:QUS458657 QKV458657:QKW458657 QAZ458657:QBA458657 PRD458657:PRE458657 PHH458657:PHI458657 OXL458657:OXM458657 ONP458657:ONQ458657 ODT458657:ODU458657 NTX458657:NTY458657 NKB458657:NKC458657 NAF458657:NAG458657 MQJ458657:MQK458657 MGN458657:MGO458657 LWR458657:LWS458657 LMV458657:LMW458657 LCZ458657:LDA458657 KTD458657:KTE458657 KJH458657:KJI458657 JZL458657:JZM458657 JPP458657:JPQ458657 JFT458657:JFU458657 IVX458657:IVY458657 IMB458657:IMC458657 ICF458657:ICG458657 HSJ458657:HSK458657 HIN458657:HIO458657 GYR458657:GYS458657 GOV458657:GOW458657 GEZ458657:GFA458657 FVD458657:FVE458657 FLH458657:FLI458657 FBL458657:FBM458657 ERP458657:ERQ458657 EHT458657:EHU458657 DXX458657:DXY458657 DOB458657:DOC458657 DEF458657:DEG458657 CUJ458657:CUK458657 CKN458657:CKO458657 CAR458657:CAS458657 BQV458657:BQW458657 BGZ458657:BHA458657 AXD458657:AXE458657 ANH458657:ANI458657 ADL458657:ADM458657 TP458657:TQ458657 JT458657:JU458657 WWF393121:WWG393121 WMJ393121:WMK393121 WCN393121:WCO393121 VSR393121:VSS393121 VIV393121:VIW393121 UYZ393121:UZA393121 UPD393121:UPE393121 UFH393121:UFI393121 TVL393121:TVM393121 TLP393121:TLQ393121 TBT393121:TBU393121 SRX393121:SRY393121 SIB393121:SIC393121 RYF393121:RYG393121 ROJ393121:ROK393121 REN393121:REO393121 QUR393121:QUS393121 QKV393121:QKW393121 QAZ393121:QBA393121 PRD393121:PRE393121 PHH393121:PHI393121 OXL393121:OXM393121 ONP393121:ONQ393121 ODT393121:ODU393121 NTX393121:NTY393121 NKB393121:NKC393121 NAF393121:NAG393121 MQJ393121:MQK393121 MGN393121:MGO393121 LWR393121:LWS393121 LMV393121:LMW393121 LCZ393121:LDA393121 KTD393121:KTE393121 KJH393121:KJI393121 JZL393121:JZM393121 JPP393121:JPQ393121 JFT393121:JFU393121 IVX393121:IVY393121 IMB393121:IMC393121 ICF393121:ICG393121 HSJ393121:HSK393121 HIN393121:HIO393121 GYR393121:GYS393121 GOV393121:GOW393121 GEZ393121:GFA393121 FVD393121:FVE393121 FLH393121:FLI393121 FBL393121:FBM393121 ERP393121:ERQ393121 EHT393121:EHU393121 DXX393121:DXY393121 DOB393121:DOC393121 DEF393121:DEG393121 CUJ393121:CUK393121 CKN393121:CKO393121 CAR393121:CAS393121 BQV393121:BQW393121 BGZ393121:BHA393121 AXD393121:AXE393121 ANH393121:ANI393121 ADL393121:ADM393121 TP393121:TQ393121 JT393121:JU393121 WWF327585:WWG327585 WMJ327585:WMK327585 WCN327585:WCO327585 VSR327585:VSS327585 VIV327585:VIW327585 UYZ327585:UZA327585 UPD327585:UPE327585 UFH327585:UFI327585 TVL327585:TVM327585 TLP327585:TLQ327585 TBT327585:TBU327585 SRX327585:SRY327585 SIB327585:SIC327585 RYF327585:RYG327585 ROJ327585:ROK327585 REN327585:REO327585 QUR327585:QUS327585 QKV327585:QKW327585 QAZ327585:QBA327585 PRD327585:PRE327585 PHH327585:PHI327585 OXL327585:OXM327585 ONP327585:ONQ327585 ODT327585:ODU327585 NTX327585:NTY327585 NKB327585:NKC327585 NAF327585:NAG327585 MQJ327585:MQK327585 MGN327585:MGO327585 LWR327585:LWS327585 LMV327585:LMW327585 LCZ327585:LDA327585 KTD327585:KTE327585 KJH327585:KJI327585 JZL327585:JZM327585 JPP327585:JPQ327585 JFT327585:JFU327585 IVX327585:IVY327585 IMB327585:IMC327585 ICF327585:ICG327585 HSJ327585:HSK327585 HIN327585:HIO327585 GYR327585:GYS327585 GOV327585:GOW327585 GEZ327585:GFA327585 FVD327585:FVE327585 FLH327585:FLI327585 FBL327585:FBM327585 ERP327585:ERQ327585 EHT327585:EHU327585 DXX327585:DXY327585 DOB327585:DOC327585 DEF327585:DEG327585 CUJ327585:CUK327585 CKN327585:CKO327585 CAR327585:CAS327585 BQV327585:BQW327585 BGZ327585:BHA327585 AXD327585:AXE327585 ANH327585:ANI327585 ADL327585:ADM327585 TP327585:TQ327585 JT327585:JU327585 WWF262049:WWG262049 WMJ262049:WMK262049 WCN262049:WCO262049 VSR262049:VSS262049 VIV262049:VIW262049 UYZ262049:UZA262049 UPD262049:UPE262049 UFH262049:UFI262049 TVL262049:TVM262049 TLP262049:TLQ262049 TBT262049:TBU262049 SRX262049:SRY262049 SIB262049:SIC262049 RYF262049:RYG262049 ROJ262049:ROK262049 REN262049:REO262049 QUR262049:QUS262049 QKV262049:QKW262049 QAZ262049:QBA262049 PRD262049:PRE262049 PHH262049:PHI262049 OXL262049:OXM262049 ONP262049:ONQ262049 ODT262049:ODU262049 NTX262049:NTY262049 NKB262049:NKC262049 NAF262049:NAG262049 MQJ262049:MQK262049 MGN262049:MGO262049 LWR262049:LWS262049 LMV262049:LMW262049 LCZ262049:LDA262049 KTD262049:KTE262049 KJH262049:KJI262049 JZL262049:JZM262049 JPP262049:JPQ262049 JFT262049:JFU262049 IVX262049:IVY262049 IMB262049:IMC262049 ICF262049:ICG262049 HSJ262049:HSK262049 HIN262049:HIO262049 GYR262049:GYS262049 GOV262049:GOW262049 GEZ262049:GFA262049 FVD262049:FVE262049 FLH262049:FLI262049 FBL262049:FBM262049 ERP262049:ERQ262049 EHT262049:EHU262049 DXX262049:DXY262049 DOB262049:DOC262049 DEF262049:DEG262049 CUJ262049:CUK262049 CKN262049:CKO262049 CAR262049:CAS262049 BQV262049:BQW262049 BGZ262049:BHA262049 AXD262049:AXE262049 ANH262049:ANI262049 ADL262049:ADM262049 TP262049:TQ262049 JT262049:JU262049 WWF196513:WWG196513 WMJ196513:WMK196513 WCN196513:WCO196513 VSR196513:VSS196513 VIV196513:VIW196513 UYZ196513:UZA196513 UPD196513:UPE196513 UFH196513:UFI196513 TVL196513:TVM196513 TLP196513:TLQ196513 TBT196513:TBU196513 SRX196513:SRY196513 SIB196513:SIC196513 RYF196513:RYG196513 ROJ196513:ROK196513 REN196513:REO196513 QUR196513:QUS196513 QKV196513:QKW196513 QAZ196513:QBA196513 PRD196513:PRE196513 PHH196513:PHI196513 OXL196513:OXM196513 ONP196513:ONQ196513 ODT196513:ODU196513 NTX196513:NTY196513 NKB196513:NKC196513 NAF196513:NAG196513 MQJ196513:MQK196513 MGN196513:MGO196513 LWR196513:LWS196513 LMV196513:LMW196513 LCZ196513:LDA196513 KTD196513:KTE196513 KJH196513:KJI196513 JZL196513:JZM196513 JPP196513:JPQ196513 JFT196513:JFU196513 IVX196513:IVY196513 IMB196513:IMC196513 ICF196513:ICG196513 HSJ196513:HSK196513 HIN196513:HIO196513 GYR196513:GYS196513 GOV196513:GOW196513 GEZ196513:GFA196513 FVD196513:FVE196513 FLH196513:FLI196513 FBL196513:FBM196513 ERP196513:ERQ196513 EHT196513:EHU196513 DXX196513:DXY196513 DOB196513:DOC196513 DEF196513:DEG196513 CUJ196513:CUK196513 CKN196513:CKO196513 CAR196513:CAS196513 BQV196513:BQW196513 BGZ196513:BHA196513 AXD196513:AXE196513 ANH196513:ANI196513 ADL196513:ADM196513 TP196513:TQ196513 JT196513:JU196513 WWF130977:WWG130977 WMJ130977:WMK130977 WCN130977:WCO130977 VSR130977:VSS130977 VIV130977:VIW130977 UYZ130977:UZA130977 UPD130977:UPE130977 UFH130977:UFI130977 TVL130977:TVM130977 TLP130977:TLQ130977 TBT130977:TBU130977 SRX130977:SRY130977 SIB130977:SIC130977 RYF130977:RYG130977 ROJ130977:ROK130977 REN130977:REO130977 QUR130977:QUS130977 QKV130977:QKW130977 QAZ130977:QBA130977 PRD130977:PRE130977 PHH130977:PHI130977 OXL130977:OXM130977 ONP130977:ONQ130977 ODT130977:ODU130977 NTX130977:NTY130977 NKB130977:NKC130977 NAF130977:NAG130977 MQJ130977:MQK130977 MGN130977:MGO130977 LWR130977:LWS130977 LMV130977:LMW130977 LCZ130977:LDA130977 KTD130977:KTE130977 KJH130977:KJI130977 JZL130977:JZM130977 JPP130977:JPQ130977 JFT130977:JFU130977 IVX130977:IVY130977 IMB130977:IMC130977 ICF130977:ICG130977 HSJ130977:HSK130977 HIN130977:HIO130977 GYR130977:GYS130977 GOV130977:GOW130977 GEZ130977:GFA130977 FVD130977:FVE130977 FLH130977:FLI130977 FBL130977:FBM130977 ERP130977:ERQ130977 EHT130977:EHU130977 DXX130977:DXY130977 DOB130977:DOC130977 DEF130977:DEG130977 CUJ130977:CUK130977 CKN130977:CKO130977 CAR130977:CAS130977 BQV130977:BQW130977 BGZ130977:BHA130977 AXD130977:AXE130977 ANH130977:ANI130977 ADL130977:ADM130977 TP130977:TQ130977 JT130977:JU130977 WWF65441:WWG65441 WMJ65441:WMK65441 WCN65441:WCO65441 VSR65441:VSS65441 VIV65441:VIW65441 UYZ65441:UZA65441 UPD65441:UPE65441 UFH65441:UFI65441 TVL65441:TVM65441 TLP65441:TLQ65441 TBT65441:TBU65441 SRX65441:SRY65441 SIB65441:SIC65441 RYF65441:RYG65441 ROJ65441:ROK65441 REN65441:REO65441 QUR65441:QUS65441 QKV65441:QKW65441 QAZ65441:QBA65441 PRD65441:PRE65441 PHH65441:PHI65441 OXL65441:OXM65441 ONP65441:ONQ65441 ODT65441:ODU65441 NTX65441:NTY65441 NKB65441:NKC65441 NAF65441:NAG65441 MQJ65441:MQK65441 MGN65441:MGO65441 LWR65441:LWS65441 LMV65441:LMW65441 LCZ65441:LDA65441 KTD65441:KTE65441 KJH65441:KJI65441 JZL65441:JZM65441 JPP65441:JPQ65441 JFT65441:JFU65441 IVX65441:IVY65441 IMB65441:IMC65441 ICF65441:ICG65441 HSJ65441:HSK65441 HIN65441:HIO65441 GYR65441:GYS65441 GOV65441:GOW65441 GEZ65441:GFA65441 FVD65441:FVE65441 FLH65441:FLI65441 FBL65441:FBM65441 ERP65441:ERQ65441 EHT65441:EHU65441 DXX65441:DXY65441 DOB65441:DOC65441 DEF65441:DEG65441 CUJ65441:CUK65441 CKN65441:CKO65441 CAR65441:CAS65441 BQV65441:BQW65441 BGZ65441:BHA65441 AXD65441:AXE65441 ANH65441:ANI65441 ADL65441:ADM65441 TP65441:TQ65441 JT65441:JU65441 WWF982931:WWG982931 WMJ982931:WMK982931 WCN982931:WCO982931 VSR982931:VSS982931 VIV982931:VIW982931 UYZ982931:UZA982931 UPD982931:UPE982931 UFH982931:UFI982931 TVL982931:TVM982931 TLP982931:TLQ982931 TBT982931:TBU982931 SRX982931:SRY982931 SIB982931:SIC982931 RYF982931:RYG982931 ROJ982931:ROK982931 REN982931:REO982931 QUR982931:QUS982931 QKV982931:QKW982931 QAZ982931:QBA982931 PRD982931:PRE982931 PHH982931:PHI982931 OXL982931:OXM982931 ONP982931:ONQ982931 ODT982931:ODU982931 NTX982931:NTY982931 NKB982931:NKC982931 NAF982931:NAG982931 MQJ982931:MQK982931 MGN982931:MGO982931 LWR982931:LWS982931 LMV982931:LMW982931 LCZ982931:LDA982931 KTD982931:KTE982931 KJH982931:KJI982931 JZL982931:JZM982931 JPP982931:JPQ982931 JFT982931:JFU982931 IVX982931:IVY982931 IMB982931:IMC982931 ICF982931:ICG982931 HSJ982931:HSK982931 HIN982931:HIO982931 GYR982931:GYS982931 GOV982931:GOW982931 GEZ982931:GFA982931 FVD982931:FVE982931 FLH982931:FLI982931 FBL982931:FBM982931 ERP982931:ERQ982931 EHT982931:EHU982931 DXX982931:DXY982931 DOB982931:DOC982931 DEF982931:DEG982931 CUJ982931:CUK982931 CKN982931:CKO982931 CAR982931:CAS982931 BQV982931:BQW982931 BGZ982931:BHA982931 AXD982931:AXE982931 ANH982931:ANI982931 ADL982931:ADM982931 TP982931:TQ982931 JT982931:JU982931 WWF917395:WWG917395 WMJ917395:WMK917395 WCN917395:WCO917395 VSR917395:VSS917395 VIV917395:VIW917395 UYZ917395:UZA917395 UPD917395:UPE917395 UFH917395:UFI917395 TVL917395:TVM917395 TLP917395:TLQ917395 TBT917395:TBU917395 SRX917395:SRY917395 SIB917395:SIC917395 RYF917395:RYG917395 ROJ917395:ROK917395 REN917395:REO917395 QUR917395:QUS917395 QKV917395:QKW917395 QAZ917395:QBA917395 PRD917395:PRE917395 PHH917395:PHI917395 OXL917395:OXM917395 ONP917395:ONQ917395 ODT917395:ODU917395 NTX917395:NTY917395 NKB917395:NKC917395 NAF917395:NAG917395 MQJ917395:MQK917395 MGN917395:MGO917395 LWR917395:LWS917395 LMV917395:LMW917395 LCZ917395:LDA917395 KTD917395:KTE917395 KJH917395:KJI917395 JZL917395:JZM917395 JPP917395:JPQ917395 JFT917395:JFU917395 IVX917395:IVY917395 IMB917395:IMC917395 ICF917395:ICG917395 HSJ917395:HSK917395 HIN917395:HIO917395 GYR917395:GYS917395 GOV917395:GOW917395 GEZ917395:GFA917395 FVD917395:FVE917395 FLH917395:FLI917395 FBL917395:FBM917395 ERP917395:ERQ917395 EHT917395:EHU917395 DXX917395:DXY917395 DOB917395:DOC917395 DEF917395:DEG917395 CUJ917395:CUK917395 CKN917395:CKO917395 CAR917395:CAS917395 BQV917395:BQW917395 BGZ917395:BHA917395 AXD917395:AXE917395 ANH917395:ANI917395 ADL917395:ADM917395 TP917395:TQ917395 JT917395:JU917395 WWF851859:WWG851859 WMJ851859:WMK851859 WCN851859:WCO851859 VSR851859:VSS851859 VIV851859:VIW851859 UYZ851859:UZA851859 UPD851859:UPE851859 UFH851859:UFI851859 TVL851859:TVM851859 TLP851859:TLQ851859 TBT851859:TBU851859 SRX851859:SRY851859 SIB851859:SIC851859 RYF851859:RYG851859 ROJ851859:ROK851859 REN851859:REO851859 QUR851859:QUS851859 QKV851859:QKW851859 QAZ851859:QBA851859 PRD851859:PRE851859 PHH851859:PHI851859 OXL851859:OXM851859 ONP851859:ONQ851859 ODT851859:ODU851859 NTX851859:NTY851859 NKB851859:NKC851859 NAF851859:NAG851859 MQJ851859:MQK851859 MGN851859:MGO851859 LWR851859:LWS851859 LMV851859:LMW851859 LCZ851859:LDA851859 KTD851859:KTE851859 KJH851859:KJI851859 JZL851859:JZM851859 JPP851859:JPQ851859 JFT851859:JFU851859 IVX851859:IVY851859 IMB851859:IMC851859 ICF851859:ICG851859 HSJ851859:HSK851859 HIN851859:HIO851859 GYR851859:GYS851859 GOV851859:GOW851859 GEZ851859:GFA851859 FVD851859:FVE851859 FLH851859:FLI851859 FBL851859:FBM851859 ERP851859:ERQ851859 EHT851859:EHU851859 DXX851859:DXY851859 DOB851859:DOC851859 DEF851859:DEG851859 CUJ851859:CUK851859 CKN851859:CKO851859 CAR851859:CAS851859 BQV851859:BQW851859 BGZ851859:BHA851859 AXD851859:AXE851859 ANH851859:ANI851859 ADL851859:ADM851859 TP851859:TQ851859 JT851859:JU851859 WWF786323:WWG786323 WMJ786323:WMK786323 WCN786323:WCO786323 VSR786323:VSS786323 VIV786323:VIW786323 UYZ786323:UZA786323 UPD786323:UPE786323 UFH786323:UFI786323 TVL786323:TVM786323 TLP786323:TLQ786323 TBT786323:TBU786323 SRX786323:SRY786323 SIB786323:SIC786323 RYF786323:RYG786323 ROJ786323:ROK786323 REN786323:REO786323 QUR786323:QUS786323 QKV786323:QKW786323 QAZ786323:QBA786323 PRD786323:PRE786323 PHH786323:PHI786323 OXL786323:OXM786323 ONP786323:ONQ786323 ODT786323:ODU786323 NTX786323:NTY786323 NKB786323:NKC786323 NAF786323:NAG786323 MQJ786323:MQK786323 MGN786323:MGO786323 LWR786323:LWS786323 LMV786323:LMW786323 LCZ786323:LDA786323 KTD786323:KTE786323 KJH786323:KJI786323 JZL786323:JZM786323 JPP786323:JPQ786323 JFT786323:JFU786323 IVX786323:IVY786323 IMB786323:IMC786323 ICF786323:ICG786323 HSJ786323:HSK786323 HIN786323:HIO786323 GYR786323:GYS786323 GOV786323:GOW786323 GEZ786323:GFA786323 FVD786323:FVE786323 FLH786323:FLI786323 FBL786323:FBM786323 ERP786323:ERQ786323 EHT786323:EHU786323 DXX786323:DXY786323 DOB786323:DOC786323 DEF786323:DEG786323 CUJ786323:CUK786323 CKN786323:CKO786323 CAR786323:CAS786323 BQV786323:BQW786323 BGZ786323:BHA786323 AXD786323:AXE786323 ANH786323:ANI786323 ADL786323:ADM786323 TP786323:TQ786323 JT786323:JU786323 WWF720787:WWG720787 WMJ720787:WMK720787 WCN720787:WCO720787 VSR720787:VSS720787 VIV720787:VIW720787 UYZ720787:UZA720787 UPD720787:UPE720787 UFH720787:UFI720787 TVL720787:TVM720787 TLP720787:TLQ720787 TBT720787:TBU720787 SRX720787:SRY720787 SIB720787:SIC720787 RYF720787:RYG720787 ROJ720787:ROK720787 REN720787:REO720787 QUR720787:QUS720787 QKV720787:QKW720787 QAZ720787:QBA720787 PRD720787:PRE720787 PHH720787:PHI720787 OXL720787:OXM720787 ONP720787:ONQ720787 ODT720787:ODU720787 NTX720787:NTY720787 NKB720787:NKC720787 NAF720787:NAG720787 MQJ720787:MQK720787 MGN720787:MGO720787 LWR720787:LWS720787 LMV720787:LMW720787 LCZ720787:LDA720787 KTD720787:KTE720787 KJH720787:KJI720787 JZL720787:JZM720787 JPP720787:JPQ720787 JFT720787:JFU720787 IVX720787:IVY720787 IMB720787:IMC720787 ICF720787:ICG720787 HSJ720787:HSK720787 HIN720787:HIO720787 GYR720787:GYS720787 GOV720787:GOW720787 GEZ720787:GFA720787 FVD720787:FVE720787 FLH720787:FLI720787 FBL720787:FBM720787 ERP720787:ERQ720787 EHT720787:EHU720787 DXX720787:DXY720787 DOB720787:DOC720787 DEF720787:DEG720787 CUJ720787:CUK720787 CKN720787:CKO720787 CAR720787:CAS720787 BQV720787:BQW720787 BGZ720787:BHA720787 AXD720787:AXE720787 ANH720787:ANI720787 ADL720787:ADM720787 TP720787:TQ720787 JT720787:JU720787 WWF655251:WWG655251 WMJ655251:WMK655251 WCN655251:WCO655251 VSR655251:VSS655251 VIV655251:VIW655251 UYZ655251:UZA655251 UPD655251:UPE655251 UFH655251:UFI655251 TVL655251:TVM655251 TLP655251:TLQ655251 TBT655251:TBU655251 SRX655251:SRY655251 SIB655251:SIC655251 RYF655251:RYG655251 ROJ655251:ROK655251 REN655251:REO655251 QUR655251:QUS655251 QKV655251:QKW655251 QAZ655251:QBA655251 PRD655251:PRE655251 PHH655251:PHI655251 OXL655251:OXM655251 ONP655251:ONQ655251 ODT655251:ODU655251 NTX655251:NTY655251 NKB655251:NKC655251 NAF655251:NAG655251 MQJ655251:MQK655251 MGN655251:MGO655251 LWR655251:LWS655251 LMV655251:LMW655251 LCZ655251:LDA655251 KTD655251:KTE655251 KJH655251:KJI655251 JZL655251:JZM655251 JPP655251:JPQ655251 JFT655251:JFU655251 IVX655251:IVY655251 IMB655251:IMC655251 ICF655251:ICG655251 HSJ655251:HSK655251 HIN655251:HIO655251 GYR655251:GYS655251 GOV655251:GOW655251 GEZ655251:GFA655251 FVD655251:FVE655251 FLH655251:FLI655251 FBL655251:FBM655251 ERP655251:ERQ655251 EHT655251:EHU655251 DXX655251:DXY655251 DOB655251:DOC655251 DEF655251:DEG655251 CUJ655251:CUK655251 CKN655251:CKO655251 CAR655251:CAS655251 BQV655251:BQW655251 BGZ655251:BHA655251 AXD655251:AXE655251 ANH655251:ANI655251 ADL655251:ADM655251 TP655251:TQ655251 JT655251:JU655251 WWF589715:WWG589715 WMJ589715:WMK589715 WCN589715:WCO589715 VSR589715:VSS589715 VIV589715:VIW589715 UYZ589715:UZA589715 UPD589715:UPE589715 UFH589715:UFI589715 TVL589715:TVM589715 TLP589715:TLQ589715 TBT589715:TBU589715 SRX589715:SRY589715 SIB589715:SIC589715 RYF589715:RYG589715 ROJ589715:ROK589715 REN589715:REO589715 QUR589715:QUS589715 QKV589715:QKW589715 QAZ589715:QBA589715 PRD589715:PRE589715 PHH589715:PHI589715 OXL589715:OXM589715 ONP589715:ONQ589715 ODT589715:ODU589715 NTX589715:NTY589715 NKB589715:NKC589715 NAF589715:NAG589715 MQJ589715:MQK589715 MGN589715:MGO589715 LWR589715:LWS589715 LMV589715:LMW589715 LCZ589715:LDA589715 KTD589715:KTE589715 KJH589715:KJI589715 JZL589715:JZM589715 JPP589715:JPQ589715 JFT589715:JFU589715 IVX589715:IVY589715 IMB589715:IMC589715 ICF589715:ICG589715 HSJ589715:HSK589715 HIN589715:HIO589715 GYR589715:GYS589715 GOV589715:GOW589715 GEZ589715:GFA589715 FVD589715:FVE589715 FLH589715:FLI589715 FBL589715:FBM589715 ERP589715:ERQ589715 EHT589715:EHU589715 DXX589715:DXY589715 DOB589715:DOC589715 DEF589715:DEG589715 CUJ589715:CUK589715 CKN589715:CKO589715 CAR589715:CAS589715 BQV589715:BQW589715 BGZ589715:BHA589715 AXD589715:AXE589715 ANH589715:ANI589715 ADL589715:ADM589715 TP589715:TQ589715 JT589715:JU589715 WWF524179:WWG524179 WMJ524179:WMK524179 WCN524179:WCO524179 VSR524179:VSS524179 VIV524179:VIW524179 UYZ524179:UZA524179 UPD524179:UPE524179 UFH524179:UFI524179 TVL524179:TVM524179 TLP524179:TLQ524179 TBT524179:TBU524179 SRX524179:SRY524179 SIB524179:SIC524179 RYF524179:RYG524179 ROJ524179:ROK524179 REN524179:REO524179 QUR524179:QUS524179 QKV524179:QKW524179 QAZ524179:QBA524179 PRD524179:PRE524179 PHH524179:PHI524179 OXL524179:OXM524179 ONP524179:ONQ524179 ODT524179:ODU524179 NTX524179:NTY524179 NKB524179:NKC524179 NAF524179:NAG524179 MQJ524179:MQK524179 MGN524179:MGO524179 LWR524179:LWS524179 LMV524179:LMW524179 LCZ524179:LDA524179 KTD524179:KTE524179 KJH524179:KJI524179 JZL524179:JZM524179 JPP524179:JPQ524179 JFT524179:JFU524179 IVX524179:IVY524179 IMB524179:IMC524179 ICF524179:ICG524179 HSJ524179:HSK524179 HIN524179:HIO524179 GYR524179:GYS524179 GOV524179:GOW524179 GEZ524179:GFA524179 FVD524179:FVE524179 FLH524179:FLI524179 FBL524179:FBM524179 ERP524179:ERQ524179 EHT524179:EHU524179 DXX524179:DXY524179 DOB524179:DOC524179 DEF524179:DEG524179 CUJ524179:CUK524179 CKN524179:CKO524179 CAR524179:CAS524179 BQV524179:BQW524179 BGZ524179:BHA524179 AXD524179:AXE524179 ANH524179:ANI524179 ADL524179:ADM524179 TP524179:TQ524179 JT524179:JU524179 WWF458643:WWG458643 WMJ458643:WMK458643 WCN458643:WCO458643 VSR458643:VSS458643 VIV458643:VIW458643 UYZ458643:UZA458643 UPD458643:UPE458643 UFH458643:UFI458643 TVL458643:TVM458643 TLP458643:TLQ458643 TBT458643:TBU458643 SRX458643:SRY458643 SIB458643:SIC458643 RYF458643:RYG458643 ROJ458643:ROK458643 REN458643:REO458643 QUR458643:QUS458643 QKV458643:QKW458643 QAZ458643:QBA458643 PRD458643:PRE458643 PHH458643:PHI458643 OXL458643:OXM458643 ONP458643:ONQ458643 ODT458643:ODU458643 NTX458643:NTY458643 NKB458643:NKC458643 NAF458643:NAG458643 MQJ458643:MQK458643 MGN458643:MGO458643 LWR458643:LWS458643 LMV458643:LMW458643 LCZ458643:LDA458643 KTD458643:KTE458643 KJH458643:KJI458643 JZL458643:JZM458643 JPP458643:JPQ458643 JFT458643:JFU458643 IVX458643:IVY458643 IMB458643:IMC458643 ICF458643:ICG458643 HSJ458643:HSK458643 HIN458643:HIO458643 GYR458643:GYS458643 GOV458643:GOW458643 GEZ458643:GFA458643 FVD458643:FVE458643 FLH458643:FLI458643 FBL458643:FBM458643 ERP458643:ERQ458643 EHT458643:EHU458643 DXX458643:DXY458643 DOB458643:DOC458643 DEF458643:DEG458643 CUJ458643:CUK458643 CKN458643:CKO458643 CAR458643:CAS458643 BQV458643:BQW458643 BGZ458643:BHA458643 AXD458643:AXE458643 ANH458643:ANI458643 ADL458643:ADM458643 TP458643:TQ458643 JT458643:JU458643 WWF393107:WWG393107 WMJ393107:WMK393107 WCN393107:WCO393107 VSR393107:VSS393107 VIV393107:VIW393107 UYZ393107:UZA393107 UPD393107:UPE393107 UFH393107:UFI393107 TVL393107:TVM393107 TLP393107:TLQ393107 TBT393107:TBU393107 SRX393107:SRY393107 SIB393107:SIC393107 RYF393107:RYG393107 ROJ393107:ROK393107 REN393107:REO393107 QUR393107:QUS393107 QKV393107:QKW393107 QAZ393107:QBA393107 PRD393107:PRE393107 PHH393107:PHI393107 OXL393107:OXM393107 ONP393107:ONQ393107 ODT393107:ODU393107 NTX393107:NTY393107 NKB393107:NKC393107 NAF393107:NAG393107 MQJ393107:MQK393107 MGN393107:MGO393107 LWR393107:LWS393107 LMV393107:LMW393107 LCZ393107:LDA393107 KTD393107:KTE393107 KJH393107:KJI393107 JZL393107:JZM393107 JPP393107:JPQ393107 JFT393107:JFU393107 IVX393107:IVY393107 IMB393107:IMC393107 ICF393107:ICG393107 HSJ393107:HSK393107 HIN393107:HIO393107 GYR393107:GYS393107 GOV393107:GOW393107 GEZ393107:GFA393107 FVD393107:FVE393107 FLH393107:FLI393107 FBL393107:FBM393107 ERP393107:ERQ393107 EHT393107:EHU393107 DXX393107:DXY393107 DOB393107:DOC393107 DEF393107:DEG393107 CUJ393107:CUK393107 CKN393107:CKO393107 CAR393107:CAS393107 BQV393107:BQW393107 BGZ393107:BHA393107 AXD393107:AXE393107 ANH393107:ANI393107 ADL393107:ADM393107 TP393107:TQ393107 JT393107:JU393107 WWF327571:WWG327571 WMJ327571:WMK327571 WCN327571:WCO327571 VSR327571:VSS327571 VIV327571:VIW327571 UYZ327571:UZA327571 UPD327571:UPE327571 UFH327571:UFI327571 TVL327571:TVM327571 TLP327571:TLQ327571 TBT327571:TBU327571 SRX327571:SRY327571 SIB327571:SIC327571 RYF327571:RYG327571 ROJ327571:ROK327571 REN327571:REO327571 QUR327571:QUS327571 QKV327571:QKW327571 QAZ327571:QBA327571 PRD327571:PRE327571 PHH327571:PHI327571 OXL327571:OXM327571 ONP327571:ONQ327571 ODT327571:ODU327571 NTX327571:NTY327571 NKB327571:NKC327571 NAF327571:NAG327571 MQJ327571:MQK327571 MGN327571:MGO327571 LWR327571:LWS327571 LMV327571:LMW327571 LCZ327571:LDA327571 KTD327571:KTE327571 KJH327571:KJI327571 JZL327571:JZM327571 JPP327571:JPQ327571 JFT327571:JFU327571 IVX327571:IVY327571 IMB327571:IMC327571 ICF327571:ICG327571 HSJ327571:HSK327571 HIN327571:HIO327571 GYR327571:GYS327571 GOV327571:GOW327571 GEZ327571:GFA327571 FVD327571:FVE327571 FLH327571:FLI327571 FBL327571:FBM327571 ERP327571:ERQ327571 EHT327571:EHU327571 DXX327571:DXY327571 DOB327571:DOC327571 DEF327571:DEG327571 CUJ327571:CUK327571 CKN327571:CKO327571 CAR327571:CAS327571 BQV327571:BQW327571 BGZ327571:BHA327571 AXD327571:AXE327571 ANH327571:ANI327571 ADL327571:ADM327571 TP327571:TQ327571 JT327571:JU327571 WWF262035:WWG262035 WMJ262035:WMK262035 WCN262035:WCO262035 VSR262035:VSS262035 VIV262035:VIW262035 UYZ262035:UZA262035 UPD262035:UPE262035 UFH262035:UFI262035 TVL262035:TVM262035 TLP262035:TLQ262035 TBT262035:TBU262035 SRX262035:SRY262035 SIB262035:SIC262035 RYF262035:RYG262035 ROJ262035:ROK262035 REN262035:REO262035 QUR262035:QUS262035 QKV262035:QKW262035 QAZ262035:QBA262035 PRD262035:PRE262035 PHH262035:PHI262035 OXL262035:OXM262035 ONP262035:ONQ262035 ODT262035:ODU262035 NTX262035:NTY262035 NKB262035:NKC262035 NAF262035:NAG262035 MQJ262035:MQK262035 MGN262035:MGO262035 LWR262035:LWS262035 LMV262035:LMW262035 LCZ262035:LDA262035 KTD262035:KTE262035 KJH262035:KJI262035 JZL262035:JZM262035 JPP262035:JPQ262035 JFT262035:JFU262035 IVX262035:IVY262035 IMB262035:IMC262035 ICF262035:ICG262035 HSJ262035:HSK262035 HIN262035:HIO262035 GYR262035:GYS262035 GOV262035:GOW262035 GEZ262035:GFA262035 FVD262035:FVE262035 FLH262035:FLI262035 FBL262035:FBM262035 ERP262035:ERQ262035 EHT262035:EHU262035 DXX262035:DXY262035 DOB262035:DOC262035 DEF262035:DEG262035 CUJ262035:CUK262035 CKN262035:CKO262035 CAR262035:CAS262035 BQV262035:BQW262035 BGZ262035:BHA262035 AXD262035:AXE262035 ANH262035:ANI262035 ADL262035:ADM262035 TP262035:TQ262035 JT262035:JU262035 WWF196499:WWG196499 WMJ196499:WMK196499 WCN196499:WCO196499 VSR196499:VSS196499 VIV196499:VIW196499 UYZ196499:UZA196499 UPD196499:UPE196499 UFH196499:UFI196499 TVL196499:TVM196499 TLP196499:TLQ196499 TBT196499:TBU196499 SRX196499:SRY196499 SIB196499:SIC196499 RYF196499:RYG196499 ROJ196499:ROK196499 REN196499:REO196499 QUR196499:QUS196499 QKV196499:QKW196499 QAZ196499:QBA196499 PRD196499:PRE196499 PHH196499:PHI196499 OXL196499:OXM196499 ONP196499:ONQ196499 ODT196499:ODU196499 NTX196499:NTY196499 NKB196499:NKC196499 NAF196499:NAG196499 MQJ196499:MQK196499 MGN196499:MGO196499 LWR196499:LWS196499 LMV196499:LMW196499 LCZ196499:LDA196499 KTD196499:KTE196499 KJH196499:KJI196499 JZL196499:JZM196499 JPP196499:JPQ196499 JFT196499:JFU196499 IVX196499:IVY196499 IMB196499:IMC196499 ICF196499:ICG196499 HSJ196499:HSK196499 HIN196499:HIO196499 GYR196499:GYS196499 GOV196499:GOW196499 GEZ196499:GFA196499 FVD196499:FVE196499 FLH196499:FLI196499 FBL196499:FBM196499 ERP196499:ERQ196499 EHT196499:EHU196499 DXX196499:DXY196499 DOB196499:DOC196499 DEF196499:DEG196499 CUJ196499:CUK196499 CKN196499:CKO196499 CAR196499:CAS196499 BQV196499:BQW196499 BGZ196499:BHA196499 AXD196499:AXE196499 ANH196499:ANI196499 ADL196499:ADM196499 TP196499:TQ196499 JT196499:JU196499 WWF130963:WWG130963 WMJ130963:WMK130963 WCN130963:WCO130963 VSR130963:VSS130963 VIV130963:VIW130963 UYZ130963:UZA130963 UPD130963:UPE130963 UFH130963:UFI130963 TVL130963:TVM130963 TLP130963:TLQ130963 TBT130963:TBU130963 SRX130963:SRY130963 SIB130963:SIC130963 RYF130963:RYG130963 ROJ130963:ROK130963 REN130963:REO130963 QUR130963:QUS130963 QKV130963:QKW130963 QAZ130963:QBA130963 PRD130963:PRE130963 PHH130963:PHI130963 OXL130963:OXM130963 ONP130963:ONQ130963 ODT130963:ODU130963 NTX130963:NTY130963 NKB130963:NKC130963 NAF130963:NAG130963 MQJ130963:MQK130963 MGN130963:MGO130963 LWR130963:LWS130963 LMV130963:LMW130963 LCZ130963:LDA130963 KTD130963:KTE130963 KJH130963:KJI130963 JZL130963:JZM130963 JPP130963:JPQ130963 JFT130963:JFU130963 IVX130963:IVY130963 IMB130963:IMC130963 ICF130963:ICG130963 HSJ130963:HSK130963 HIN130963:HIO130963 GYR130963:GYS130963 GOV130963:GOW130963 GEZ130963:GFA130963 FVD130963:FVE130963 FLH130963:FLI130963 FBL130963:FBM130963 ERP130963:ERQ130963 EHT130963:EHU130963 DXX130963:DXY130963 DOB130963:DOC130963 DEF130963:DEG130963 CUJ130963:CUK130963 CKN130963:CKO130963 CAR130963:CAS130963 BQV130963:BQW130963 BGZ130963:BHA130963 AXD130963:AXE130963 ANH130963:ANI130963 ADL130963:ADM130963 TP130963:TQ130963 JT130963:JU130963 WWF65427:WWG65427 WMJ65427:WMK65427 WCN65427:WCO65427 VSR65427:VSS65427 VIV65427:VIW65427 UYZ65427:UZA65427 UPD65427:UPE65427 UFH65427:UFI65427 TVL65427:TVM65427 TLP65427:TLQ65427 TBT65427:TBU65427 SRX65427:SRY65427 SIB65427:SIC65427 RYF65427:RYG65427 ROJ65427:ROK65427 REN65427:REO65427 QUR65427:QUS65427 QKV65427:QKW65427 QAZ65427:QBA65427 PRD65427:PRE65427 PHH65427:PHI65427 OXL65427:OXM65427 ONP65427:ONQ65427 ODT65427:ODU65427 NTX65427:NTY65427 NKB65427:NKC65427 NAF65427:NAG65427 MQJ65427:MQK65427 MGN65427:MGO65427 LWR65427:LWS65427 LMV65427:LMW65427 LCZ65427:LDA65427 KTD65427:KTE65427 KJH65427:KJI65427 JZL65427:JZM65427 JPP65427:JPQ65427 JFT65427:JFU65427 IVX65427:IVY65427 IMB65427:IMC65427 ICF65427:ICG65427 HSJ65427:HSK65427 HIN65427:HIO65427 GYR65427:GYS65427 GOV65427:GOW65427 GEZ65427:GFA65427 FVD65427:FVE65427 FLH65427:FLI65427 FBL65427:FBM65427 ERP65427:ERQ65427 EHT65427:EHU65427 DXX65427:DXY65427 DOB65427:DOC65427 DEF65427:DEG65427 CUJ65427:CUK65427 CKN65427:CKO65427 CAR65427:CAS65427 BQV65427:BQW65427 BGZ65427:BHA65427 AXD65427:AXE65427 ANH65427:ANI65427 ADL65427:ADM65427 TP65427:TQ65427 JT65427:JU65427" xr:uid="{00000000-0002-0000-0000-000002000000}">
      <formula1>"コーチ,コーチ（有）"</formula1>
    </dataValidation>
    <dataValidation type="list" showInputMessage="1" showErrorMessage="1" prompt="府県をリストの中から選択して下さい" sqref="WWI982927:WWK982927 WMM982927:WMO982927 WCQ982927:WCS982927 VSU982927:VSW982927 VIY982927:VJA982927 UZC982927:UZE982927 UPG982927:UPI982927 UFK982927:UFM982927 TVO982927:TVQ982927 TLS982927:TLU982927 TBW982927:TBY982927 SSA982927:SSC982927 SIE982927:SIG982927 RYI982927:RYK982927 ROM982927:ROO982927 REQ982927:RES982927 QUU982927:QUW982927 QKY982927:QLA982927 QBC982927:QBE982927 PRG982927:PRI982927 PHK982927:PHM982927 OXO982927:OXQ982927 ONS982927:ONU982927 ODW982927:ODY982927 NUA982927:NUC982927 NKE982927:NKG982927 NAI982927:NAK982927 MQM982927:MQO982927 MGQ982927:MGS982927 LWU982927:LWW982927 LMY982927:LNA982927 LDC982927:LDE982927 KTG982927:KTI982927 KJK982927:KJM982927 JZO982927:JZQ982927 JPS982927:JPU982927 JFW982927:JFY982927 IWA982927:IWC982927 IME982927:IMG982927 ICI982927:ICK982927 HSM982927:HSO982927 HIQ982927:HIS982927 GYU982927:GYW982927 GOY982927:GPA982927 GFC982927:GFE982927 FVG982927:FVI982927 FLK982927:FLM982927 FBO982927:FBQ982927 ERS982927:ERU982927 EHW982927:EHY982927 DYA982927:DYC982927 DOE982927:DOG982927 DEI982927:DEK982927 CUM982927:CUO982927 CKQ982927:CKS982927 CAU982927:CAW982927 BQY982927:BRA982927 BHC982927:BHE982927 AXG982927:AXI982927 ANK982927:ANM982927 ADO982927:ADQ982927 TS982927:TU982927 JW982927:JY982927 WWI917391:WWK917391 WMM917391:WMO917391 WCQ917391:WCS917391 VSU917391:VSW917391 VIY917391:VJA917391 UZC917391:UZE917391 UPG917391:UPI917391 UFK917391:UFM917391 TVO917391:TVQ917391 TLS917391:TLU917391 TBW917391:TBY917391 SSA917391:SSC917391 SIE917391:SIG917391 RYI917391:RYK917391 ROM917391:ROO917391 REQ917391:RES917391 QUU917391:QUW917391 QKY917391:QLA917391 QBC917391:QBE917391 PRG917391:PRI917391 PHK917391:PHM917391 OXO917391:OXQ917391 ONS917391:ONU917391 ODW917391:ODY917391 NUA917391:NUC917391 NKE917391:NKG917391 NAI917391:NAK917391 MQM917391:MQO917391 MGQ917391:MGS917391 LWU917391:LWW917391 LMY917391:LNA917391 LDC917391:LDE917391 KTG917391:KTI917391 KJK917391:KJM917391 JZO917391:JZQ917391 JPS917391:JPU917391 JFW917391:JFY917391 IWA917391:IWC917391 IME917391:IMG917391 ICI917391:ICK917391 HSM917391:HSO917391 HIQ917391:HIS917391 GYU917391:GYW917391 GOY917391:GPA917391 GFC917391:GFE917391 FVG917391:FVI917391 FLK917391:FLM917391 FBO917391:FBQ917391 ERS917391:ERU917391 EHW917391:EHY917391 DYA917391:DYC917391 DOE917391:DOG917391 DEI917391:DEK917391 CUM917391:CUO917391 CKQ917391:CKS917391 CAU917391:CAW917391 BQY917391:BRA917391 BHC917391:BHE917391 AXG917391:AXI917391 ANK917391:ANM917391 ADO917391:ADQ917391 TS917391:TU917391 JW917391:JY917391 WWI851855:WWK851855 WMM851855:WMO851855 WCQ851855:WCS851855 VSU851855:VSW851855 VIY851855:VJA851855 UZC851855:UZE851855 UPG851855:UPI851855 UFK851855:UFM851855 TVO851855:TVQ851855 TLS851855:TLU851855 TBW851855:TBY851855 SSA851855:SSC851855 SIE851855:SIG851855 RYI851855:RYK851855 ROM851855:ROO851855 REQ851855:RES851855 QUU851855:QUW851855 QKY851855:QLA851855 QBC851855:QBE851855 PRG851855:PRI851855 PHK851855:PHM851855 OXO851855:OXQ851855 ONS851855:ONU851855 ODW851855:ODY851855 NUA851855:NUC851855 NKE851855:NKG851855 NAI851855:NAK851855 MQM851855:MQO851855 MGQ851855:MGS851855 LWU851855:LWW851855 LMY851855:LNA851855 LDC851855:LDE851855 KTG851855:KTI851855 KJK851855:KJM851855 JZO851855:JZQ851855 JPS851855:JPU851855 JFW851855:JFY851855 IWA851855:IWC851855 IME851855:IMG851855 ICI851855:ICK851855 HSM851855:HSO851855 HIQ851855:HIS851855 GYU851855:GYW851855 GOY851855:GPA851855 GFC851855:GFE851855 FVG851855:FVI851855 FLK851855:FLM851855 FBO851855:FBQ851855 ERS851855:ERU851855 EHW851855:EHY851855 DYA851855:DYC851855 DOE851855:DOG851855 DEI851855:DEK851855 CUM851855:CUO851855 CKQ851855:CKS851855 CAU851855:CAW851855 BQY851855:BRA851855 BHC851855:BHE851855 AXG851855:AXI851855 ANK851855:ANM851855 ADO851855:ADQ851855 TS851855:TU851855 JW851855:JY851855 WWI786319:WWK786319 WMM786319:WMO786319 WCQ786319:WCS786319 VSU786319:VSW786319 VIY786319:VJA786319 UZC786319:UZE786319 UPG786319:UPI786319 UFK786319:UFM786319 TVO786319:TVQ786319 TLS786319:TLU786319 TBW786319:TBY786319 SSA786319:SSC786319 SIE786319:SIG786319 RYI786319:RYK786319 ROM786319:ROO786319 REQ786319:RES786319 QUU786319:QUW786319 QKY786319:QLA786319 QBC786319:QBE786319 PRG786319:PRI786319 PHK786319:PHM786319 OXO786319:OXQ786319 ONS786319:ONU786319 ODW786319:ODY786319 NUA786319:NUC786319 NKE786319:NKG786319 NAI786319:NAK786319 MQM786319:MQO786319 MGQ786319:MGS786319 LWU786319:LWW786319 LMY786319:LNA786319 LDC786319:LDE786319 KTG786319:KTI786319 KJK786319:KJM786319 JZO786319:JZQ786319 JPS786319:JPU786319 JFW786319:JFY786319 IWA786319:IWC786319 IME786319:IMG786319 ICI786319:ICK786319 HSM786319:HSO786319 HIQ786319:HIS786319 GYU786319:GYW786319 GOY786319:GPA786319 GFC786319:GFE786319 FVG786319:FVI786319 FLK786319:FLM786319 FBO786319:FBQ786319 ERS786319:ERU786319 EHW786319:EHY786319 DYA786319:DYC786319 DOE786319:DOG786319 DEI786319:DEK786319 CUM786319:CUO786319 CKQ786319:CKS786319 CAU786319:CAW786319 BQY786319:BRA786319 BHC786319:BHE786319 AXG786319:AXI786319 ANK786319:ANM786319 ADO786319:ADQ786319 TS786319:TU786319 JW786319:JY786319 WWI720783:WWK720783 WMM720783:WMO720783 WCQ720783:WCS720783 VSU720783:VSW720783 VIY720783:VJA720783 UZC720783:UZE720783 UPG720783:UPI720783 UFK720783:UFM720783 TVO720783:TVQ720783 TLS720783:TLU720783 TBW720783:TBY720783 SSA720783:SSC720783 SIE720783:SIG720783 RYI720783:RYK720783 ROM720783:ROO720783 REQ720783:RES720783 QUU720783:QUW720783 QKY720783:QLA720783 QBC720783:QBE720783 PRG720783:PRI720783 PHK720783:PHM720783 OXO720783:OXQ720783 ONS720783:ONU720783 ODW720783:ODY720783 NUA720783:NUC720783 NKE720783:NKG720783 NAI720783:NAK720783 MQM720783:MQO720783 MGQ720783:MGS720783 LWU720783:LWW720783 LMY720783:LNA720783 LDC720783:LDE720783 KTG720783:KTI720783 KJK720783:KJM720783 JZO720783:JZQ720783 JPS720783:JPU720783 JFW720783:JFY720783 IWA720783:IWC720783 IME720783:IMG720783 ICI720783:ICK720783 HSM720783:HSO720783 HIQ720783:HIS720783 GYU720783:GYW720783 GOY720783:GPA720783 GFC720783:GFE720783 FVG720783:FVI720783 FLK720783:FLM720783 FBO720783:FBQ720783 ERS720783:ERU720783 EHW720783:EHY720783 DYA720783:DYC720783 DOE720783:DOG720783 DEI720783:DEK720783 CUM720783:CUO720783 CKQ720783:CKS720783 CAU720783:CAW720783 BQY720783:BRA720783 BHC720783:BHE720783 AXG720783:AXI720783 ANK720783:ANM720783 ADO720783:ADQ720783 TS720783:TU720783 JW720783:JY720783 WWI655247:WWK655247 WMM655247:WMO655247 WCQ655247:WCS655247 VSU655247:VSW655247 VIY655247:VJA655247 UZC655247:UZE655247 UPG655247:UPI655247 UFK655247:UFM655247 TVO655247:TVQ655247 TLS655247:TLU655247 TBW655247:TBY655247 SSA655247:SSC655247 SIE655247:SIG655247 RYI655247:RYK655247 ROM655247:ROO655247 REQ655247:RES655247 QUU655247:QUW655247 QKY655247:QLA655247 QBC655247:QBE655247 PRG655247:PRI655247 PHK655247:PHM655247 OXO655247:OXQ655247 ONS655247:ONU655247 ODW655247:ODY655247 NUA655247:NUC655247 NKE655247:NKG655247 NAI655247:NAK655247 MQM655247:MQO655247 MGQ655247:MGS655247 LWU655247:LWW655247 LMY655247:LNA655247 LDC655247:LDE655247 KTG655247:KTI655247 KJK655247:KJM655247 JZO655247:JZQ655247 JPS655247:JPU655247 JFW655247:JFY655247 IWA655247:IWC655247 IME655247:IMG655247 ICI655247:ICK655247 HSM655247:HSO655247 HIQ655247:HIS655247 GYU655247:GYW655247 GOY655247:GPA655247 GFC655247:GFE655247 FVG655247:FVI655247 FLK655247:FLM655247 FBO655247:FBQ655247 ERS655247:ERU655247 EHW655247:EHY655247 DYA655247:DYC655247 DOE655247:DOG655247 DEI655247:DEK655247 CUM655247:CUO655247 CKQ655247:CKS655247 CAU655247:CAW655247 BQY655247:BRA655247 BHC655247:BHE655247 AXG655247:AXI655247 ANK655247:ANM655247 ADO655247:ADQ655247 TS655247:TU655247 JW655247:JY655247 WWI589711:WWK589711 WMM589711:WMO589711 WCQ589711:WCS589711 VSU589711:VSW589711 VIY589711:VJA589711 UZC589711:UZE589711 UPG589711:UPI589711 UFK589711:UFM589711 TVO589711:TVQ589711 TLS589711:TLU589711 TBW589711:TBY589711 SSA589711:SSC589711 SIE589711:SIG589711 RYI589711:RYK589711 ROM589711:ROO589711 REQ589711:RES589711 QUU589711:QUW589711 QKY589711:QLA589711 QBC589711:QBE589711 PRG589711:PRI589711 PHK589711:PHM589711 OXO589711:OXQ589711 ONS589711:ONU589711 ODW589711:ODY589711 NUA589711:NUC589711 NKE589711:NKG589711 NAI589711:NAK589711 MQM589711:MQO589711 MGQ589711:MGS589711 LWU589711:LWW589711 LMY589711:LNA589711 LDC589711:LDE589711 KTG589711:KTI589711 KJK589711:KJM589711 JZO589711:JZQ589711 JPS589711:JPU589711 JFW589711:JFY589711 IWA589711:IWC589711 IME589711:IMG589711 ICI589711:ICK589711 HSM589711:HSO589711 HIQ589711:HIS589711 GYU589711:GYW589711 GOY589711:GPA589711 GFC589711:GFE589711 FVG589711:FVI589711 FLK589711:FLM589711 FBO589711:FBQ589711 ERS589711:ERU589711 EHW589711:EHY589711 DYA589711:DYC589711 DOE589711:DOG589711 DEI589711:DEK589711 CUM589711:CUO589711 CKQ589711:CKS589711 CAU589711:CAW589711 BQY589711:BRA589711 BHC589711:BHE589711 AXG589711:AXI589711 ANK589711:ANM589711 ADO589711:ADQ589711 TS589711:TU589711 JW589711:JY589711 WWI524175:WWK524175 WMM524175:WMO524175 WCQ524175:WCS524175 VSU524175:VSW524175 VIY524175:VJA524175 UZC524175:UZE524175 UPG524175:UPI524175 UFK524175:UFM524175 TVO524175:TVQ524175 TLS524175:TLU524175 TBW524175:TBY524175 SSA524175:SSC524175 SIE524175:SIG524175 RYI524175:RYK524175 ROM524175:ROO524175 REQ524175:RES524175 QUU524175:QUW524175 QKY524175:QLA524175 QBC524175:QBE524175 PRG524175:PRI524175 PHK524175:PHM524175 OXO524175:OXQ524175 ONS524175:ONU524175 ODW524175:ODY524175 NUA524175:NUC524175 NKE524175:NKG524175 NAI524175:NAK524175 MQM524175:MQO524175 MGQ524175:MGS524175 LWU524175:LWW524175 LMY524175:LNA524175 LDC524175:LDE524175 KTG524175:KTI524175 KJK524175:KJM524175 JZO524175:JZQ524175 JPS524175:JPU524175 JFW524175:JFY524175 IWA524175:IWC524175 IME524175:IMG524175 ICI524175:ICK524175 HSM524175:HSO524175 HIQ524175:HIS524175 GYU524175:GYW524175 GOY524175:GPA524175 GFC524175:GFE524175 FVG524175:FVI524175 FLK524175:FLM524175 FBO524175:FBQ524175 ERS524175:ERU524175 EHW524175:EHY524175 DYA524175:DYC524175 DOE524175:DOG524175 DEI524175:DEK524175 CUM524175:CUO524175 CKQ524175:CKS524175 CAU524175:CAW524175 BQY524175:BRA524175 BHC524175:BHE524175 AXG524175:AXI524175 ANK524175:ANM524175 ADO524175:ADQ524175 TS524175:TU524175 JW524175:JY524175 WWI458639:WWK458639 WMM458639:WMO458639 WCQ458639:WCS458639 VSU458639:VSW458639 VIY458639:VJA458639 UZC458639:UZE458639 UPG458639:UPI458639 UFK458639:UFM458639 TVO458639:TVQ458639 TLS458639:TLU458639 TBW458639:TBY458639 SSA458639:SSC458639 SIE458639:SIG458639 RYI458639:RYK458639 ROM458639:ROO458639 REQ458639:RES458639 QUU458639:QUW458639 QKY458639:QLA458639 QBC458639:QBE458639 PRG458639:PRI458639 PHK458639:PHM458639 OXO458639:OXQ458639 ONS458639:ONU458639 ODW458639:ODY458639 NUA458639:NUC458639 NKE458639:NKG458639 NAI458639:NAK458639 MQM458639:MQO458639 MGQ458639:MGS458639 LWU458639:LWW458639 LMY458639:LNA458639 LDC458639:LDE458639 KTG458639:KTI458639 KJK458639:KJM458639 JZO458639:JZQ458639 JPS458639:JPU458639 JFW458639:JFY458639 IWA458639:IWC458639 IME458639:IMG458639 ICI458639:ICK458639 HSM458639:HSO458639 HIQ458639:HIS458639 GYU458639:GYW458639 GOY458639:GPA458639 GFC458639:GFE458639 FVG458639:FVI458639 FLK458639:FLM458639 FBO458639:FBQ458639 ERS458639:ERU458639 EHW458639:EHY458639 DYA458639:DYC458639 DOE458639:DOG458639 DEI458639:DEK458639 CUM458639:CUO458639 CKQ458639:CKS458639 CAU458639:CAW458639 BQY458639:BRA458639 BHC458639:BHE458639 AXG458639:AXI458639 ANK458639:ANM458639 ADO458639:ADQ458639 TS458639:TU458639 JW458639:JY458639 WWI393103:WWK393103 WMM393103:WMO393103 WCQ393103:WCS393103 VSU393103:VSW393103 VIY393103:VJA393103 UZC393103:UZE393103 UPG393103:UPI393103 UFK393103:UFM393103 TVO393103:TVQ393103 TLS393103:TLU393103 TBW393103:TBY393103 SSA393103:SSC393103 SIE393103:SIG393103 RYI393103:RYK393103 ROM393103:ROO393103 REQ393103:RES393103 QUU393103:QUW393103 QKY393103:QLA393103 QBC393103:QBE393103 PRG393103:PRI393103 PHK393103:PHM393103 OXO393103:OXQ393103 ONS393103:ONU393103 ODW393103:ODY393103 NUA393103:NUC393103 NKE393103:NKG393103 NAI393103:NAK393103 MQM393103:MQO393103 MGQ393103:MGS393103 LWU393103:LWW393103 LMY393103:LNA393103 LDC393103:LDE393103 KTG393103:KTI393103 KJK393103:KJM393103 JZO393103:JZQ393103 JPS393103:JPU393103 JFW393103:JFY393103 IWA393103:IWC393103 IME393103:IMG393103 ICI393103:ICK393103 HSM393103:HSO393103 HIQ393103:HIS393103 GYU393103:GYW393103 GOY393103:GPA393103 GFC393103:GFE393103 FVG393103:FVI393103 FLK393103:FLM393103 FBO393103:FBQ393103 ERS393103:ERU393103 EHW393103:EHY393103 DYA393103:DYC393103 DOE393103:DOG393103 DEI393103:DEK393103 CUM393103:CUO393103 CKQ393103:CKS393103 CAU393103:CAW393103 BQY393103:BRA393103 BHC393103:BHE393103 AXG393103:AXI393103 ANK393103:ANM393103 ADO393103:ADQ393103 TS393103:TU393103 JW393103:JY393103 WWI327567:WWK327567 WMM327567:WMO327567 WCQ327567:WCS327567 VSU327567:VSW327567 VIY327567:VJA327567 UZC327567:UZE327567 UPG327567:UPI327567 UFK327567:UFM327567 TVO327567:TVQ327567 TLS327567:TLU327567 TBW327567:TBY327567 SSA327567:SSC327567 SIE327567:SIG327567 RYI327567:RYK327567 ROM327567:ROO327567 REQ327567:RES327567 QUU327567:QUW327567 QKY327567:QLA327567 QBC327567:QBE327567 PRG327567:PRI327567 PHK327567:PHM327567 OXO327567:OXQ327567 ONS327567:ONU327567 ODW327567:ODY327567 NUA327567:NUC327567 NKE327567:NKG327567 NAI327567:NAK327567 MQM327567:MQO327567 MGQ327567:MGS327567 LWU327567:LWW327567 LMY327567:LNA327567 LDC327567:LDE327567 KTG327567:KTI327567 KJK327567:KJM327567 JZO327567:JZQ327567 JPS327567:JPU327567 JFW327567:JFY327567 IWA327567:IWC327567 IME327567:IMG327567 ICI327567:ICK327567 HSM327567:HSO327567 HIQ327567:HIS327567 GYU327567:GYW327567 GOY327567:GPA327567 GFC327567:GFE327567 FVG327567:FVI327567 FLK327567:FLM327567 FBO327567:FBQ327567 ERS327567:ERU327567 EHW327567:EHY327567 DYA327567:DYC327567 DOE327567:DOG327567 DEI327567:DEK327567 CUM327567:CUO327567 CKQ327567:CKS327567 CAU327567:CAW327567 BQY327567:BRA327567 BHC327567:BHE327567 AXG327567:AXI327567 ANK327567:ANM327567 ADO327567:ADQ327567 TS327567:TU327567 JW327567:JY327567 WWI262031:WWK262031 WMM262031:WMO262031 WCQ262031:WCS262031 VSU262031:VSW262031 VIY262031:VJA262031 UZC262031:UZE262031 UPG262031:UPI262031 UFK262031:UFM262031 TVO262031:TVQ262031 TLS262031:TLU262031 TBW262031:TBY262031 SSA262031:SSC262031 SIE262031:SIG262031 RYI262031:RYK262031 ROM262031:ROO262031 REQ262031:RES262031 QUU262031:QUW262031 QKY262031:QLA262031 QBC262031:QBE262031 PRG262031:PRI262031 PHK262031:PHM262031 OXO262031:OXQ262031 ONS262031:ONU262031 ODW262031:ODY262031 NUA262031:NUC262031 NKE262031:NKG262031 NAI262031:NAK262031 MQM262031:MQO262031 MGQ262031:MGS262031 LWU262031:LWW262031 LMY262031:LNA262031 LDC262031:LDE262031 KTG262031:KTI262031 KJK262031:KJM262031 JZO262031:JZQ262031 JPS262031:JPU262031 JFW262031:JFY262031 IWA262031:IWC262031 IME262031:IMG262031 ICI262031:ICK262031 HSM262031:HSO262031 HIQ262031:HIS262031 GYU262031:GYW262031 GOY262031:GPA262031 GFC262031:GFE262031 FVG262031:FVI262031 FLK262031:FLM262031 FBO262031:FBQ262031 ERS262031:ERU262031 EHW262031:EHY262031 DYA262031:DYC262031 DOE262031:DOG262031 DEI262031:DEK262031 CUM262031:CUO262031 CKQ262031:CKS262031 CAU262031:CAW262031 BQY262031:BRA262031 BHC262031:BHE262031 AXG262031:AXI262031 ANK262031:ANM262031 ADO262031:ADQ262031 TS262031:TU262031 JW262031:JY262031 WWI196495:WWK196495 WMM196495:WMO196495 WCQ196495:WCS196495 VSU196495:VSW196495 VIY196495:VJA196495 UZC196495:UZE196495 UPG196495:UPI196495 UFK196495:UFM196495 TVO196495:TVQ196495 TLS196495:TLU196495 TBW196495:TBY196495 SSA196495:SSC196495 SIE196495:SIG196495 RYI196495:RYK196495 ROM196495:ROO196495 REQ196495:RES196495 QUU196495:QUW196495 QKY196495:QLA196495 QBC196495:QBE196495 PRG196495:PRI196495 PHK196495:PHM196495 OXO196495:OXQ196495 ONS196495:ONU196495 ODW196495:ODY196495 NUA196495:NUC196495 NKE196495:NKG196495 NAI196495:NAK196495 MQM196495:MQO196495 MGQ196495:MGS196495 LWU196495:LWW196495 LMY196495:LNA196495 LDC196495:LDE196495 KTG196495:KTI196495 KJK196495:KJM196495 JZO196495:JZQ196495 JPS196495:JPU196495 JFW196495:JFY196495 IWA196495:IWC196495 IME196495:IMG196495 ICI196495:ICK196495 HSM196495:HSO196495 HIQ196495:HIS196495 GYU196495:GYW196495 GOY196495:GPA196495 GFC196495:GFE196495 FVG196495:FVI196495 FLK196495:FLM196495 FBO196495:FBQ196495 ERS196495:ERU196495 EHW196495:EHY196495 DYA196495:DYC196495 DOE196495:DOG196495 DEI196495:DEK196495 CUM196495:CUO196495 CKQ196495:CKS196495 CAU196495:CAW196495 BQY196495:BRA196495 BHC196495:BHE196495 AXG196495:AXI196495 ANK196495:ANM196495 ADO196495:ADQ196495 TS196495:TU196495 JW196495:JY196495 WWI130959:WWK130959 WMM130959:WMO130959 WCQ130959:WCS130959 VSU130959:VSW130959 VIY130959:VJA130959 UZC130959:UZE130959 UPG130959:UPI130959 UFK130959:UFM130959 TVO130959:TVQ130959 TLS130959:TLU130959 TBW130959:TBY130959 SSA130959:SSC130959 SIE130959:SIG130959 RYI130959:RYK130959 ROM130959:ROO130959 REQ130959:RES130959 QUU130959:QUW130959 QKY130959:QLA130959 QBC130959:QBE130959 PRG130959:PRI130959 PHK130959:PHM130959 OXO130959:OXQ130959 ONS130959:ONU130959 ODW130959:ODY130959 NUA130959:NUC130959 NKE130959:NKG130959 NAI130959:NAK130959 MQM130959:MQO130959 MGQ130959:MGS130959 LWU130959:LWW130959 LMY130959:LNA130959 LDC130959:LDE130959 KTG130959:KTI130959 KJK130959:KJM130959 JZO130959:JZQ130959 JPS130959:JPU130959 JFW130959:JFY130959 IWA130959:IWC130959 IME130959:IMG130959 ICI130959:ICK130959 HSM130959:HSO130959 HIQ130959:HIS130959 GYU130959:GYW130959 GOY130959:GPA130959 GFC130959:GFE130959 FVG130959:FVI130959 FLK130959:FLM130959 FBO130959:FBQ130959 ERS130959:ERU130959 EHW130959:EHY130959 DYA130959:DYC130959 DOE130959:DOG130959 DEI130959:DEK130959 CUM130959:CUO130959 CKQ130959:CKS130959 CAU130959:CAW130959 BQY130959:BRA130959 BHC130959:BHE130959 AXG130959:AXI130959 ANK130959:ANM130959 ADO130959:ADQ130959 TS130959:TU130959 JW130959:JY130959 WWI65423:WWK65423 WMM65423:WMO65423 WCQ65423:WCS65423 VSU65423:VSW65423 VIY65423:VJA65423 UZC65423:UZE65423 UPG65423:UPI65423 UFK65423:UFM65423 TVO65423:TVQ65423 TLS65423:TLU65423 TBW65423:TBY65423 SSA65423:SSC65423 SIE65423:SIG65423 RYI65423:RYK65423 ROM65423:ROO65423 REQ65423:RES65423 QUU65423:QUW65423 QKY65423:QLA65423 QBC65423:QBE65423 PRG65423:PRI65423 PHK65423:PHM65423 OXO65423:OXQ65423 ONS65423:ONU65423 ODW65423:ODY65423 NUA65423:NUC65423 NKE65423:NKG65423 NAI65423:NAK65423 MQM65423:MQO65423 MGQ65423:MGS65423 LWU65423:LWW65423 LMY65423:LNA65423 LDC65423:LDE65423 KTG65423:KTI65423 KJK65423:KJM65423 JZO65423:JZQ65423 JPS65423:JPU65423 JFW65423:JFY65423 IWA65423:IWC65423 IME65423:IMG65423 ICI65423:ICK65423 HSM65423:HSO65423 HIQ65423:HIS65423 GYU65423:GYW65423 GOY65423:GPA65423 GFC65423:GFE65423 FVG65423:FVI65423 FLK65423:FLM65423 FBO65423:FBQ65423 ERS65423:ERU65423 EHW65423:EHY65423 DYA65423:DYC65423 DOE65423:DOG65423 DEI65423:DEK65423 CUM65423:CUO65423 CKQ65423:CKS65423 CAU65423:CAW65423 BQY65423:BRA65423 BHC65423:BHE65423 AXG65423:AXI65423 ANK65423:ANM65423 ADO65423:ADQ65423 TS65423:TU65423 JW65423:JY65423" xr:uid="{00000000-0002-0000-0000-000003000000}">
      <formula1>"　,大阪府,兵庫県,京都府,奈良県,滋賀県,和歌山県"</formula1>
    </dataValidation>
    <dataValidation type="list" allowBlank="1" showInputMessage="1" showErrorMessage="1" promptTitle="男女選択" prompt="男子・女子を選択して下さい" sqref="H4:I5" xr:uid="{00000000-0002-0000-0000-000004000000}">
      <formula1>"　,男子,女子"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173"/>
  <sheetViews>
    <sheetView workbookViewId="0">
      <selection activeCell="AB135" sqref="AB135"/>
    </sheetView>
  </sheetViews>
  <sheetFormatPr defaultRowHeight="13.5" x14ac:dyDescent="0.15"/>
  <cols>
    <col min="2" max="2" width="19.375" customWidth="1"/>
    <col min="3" max="7" width="20.5" customWidth="1"/>
  </cols>
  <sheetData>
    <row r="1" spans="1:22" ht="27" x14ac:dyDescent="0.15">
      <c r="A1" s="122" t="s">
        <v>106</v>
      </c>
      <c r="B1" s="79" t="s">
        <v>101</v>
      </c>
      <c r="C1" s="79" t="s">
        <v>100</v>
      </c>
      <c r="D1" s="79" t="s">
        <v>90</v>
      </c>
      <c r="E1" s="116" t="s">
        <v>91</v>
      </c>
      <c r="F1" s="79" t="s">
        <v>51</v>
      </c>
      <c r="G1" s="79" t="s">
        <v>52</v>
      </c>
      <c r="H1" s="79" t="s">
        <v>53</v>
      </c>
      <c r="I1" s="79" t="s">
        <v>54</v>
      </c>
      <c r="J1" s="79" t="s">
        <v>55</v>
      </c>
      <c r="K1" s="117" t="s">
        <v>92</v>
      </c>
      <c r="L1" s="117" t="s">
        <v>93</v>
      </c>
      <c r="M1" s="117" t="s">
        <v>94</v>
      </c>
      <c r="N1" s="117" t="s">
        <v>95</v>
      </c>
      <c r="O1" s="118" t="s">
        <v>96</v>
      </c>
      <c r="P1" s="118" t="s">
        <v>97</v>
      </c>
      <c r="Q1" s="118" t="s">
        <v>98</v>
      </c>
      <c r="R1" s="118" t="s">
        <v>99</v>
      </c>
      <c r="S1" s="120" t="s">
        <v>102</v>
      </c>
      <c r="T1" s="120" t="s">
        <v>103</v>
      </c>
      <c r="U1" s="121" t="s">
        <v>104</v>
      </c>
      <c r="V1" s="120" t="s">
        <v>105</v>
      </c>
    </row>
    <row r="2" spans="1:22" x14ac:dyDescent="0.15">
      <c r="A2">
        <v>1</v>
      </c>
      <c r="B2" t="str">
        <f>申込１!$D$3</f>
        <v/>
      </c>
      <c r="C2" t="str">
        <f>申込１!$D$3</f>
        <v/>
      </c>
      <c r="D2" t="str">
        <f>申込１!$M$6</f>
        <v>MSA</v>
      </c>
      <c r="F2" t="str">
        <f>申込１!M8&amp;" "&amp;申込１!$D$3</f>
        <v xml:space="preserve"> </v>
      </c>
      <c r="H2">
        <f>申込１!L8</f>
        <v>1</v>
      </c>
      <c r="I2" t="str">
        <f>C2</f>
        <v/>
      </c>
      <c r="J2" t="str">
        <f>申込１!O8</f>
        <v/>
      </c>
      <c r="O2" t="str">
        <f>IFERROR(IF(S2&lt;&gt;"",VLOOKUP(S2,$A$129:$J$173,9,FALSE),""),"")</f>
        <v/>
      </c>
      <c r="Q2" t="str">
        <f>IFERROR(IF(S2&lt;&gt;"",VLOOKUP(S2,$A$129:$J$173,10,FALSE),""),"")</f>
        <v/>
      </c>
      <c r="S2">
        <f>申込１!K8</f>
        <v>0</v>
      </c>
      <c r="U2" t="str">
        <f>IF(S2=0,"","○")</f>
        <v/>
      </c>
      <c r="V2">
        <v>1</v>
      </c>
    </row>
    <row r="3" spans="1:22" x14ac:dyDescent="0.15">
      <c r="A3">
        <v>2</v>
      </c>
      <c r="B3" t="str">
        <f>申込１!$D$3</f>
        <v/>
      </c>
      <c r="C3" t="str">
        <f>申込１!$D$3</f>
        <v/>
      </c>
      <c r="D3" t="str">
        <f>申込１!$M$6</f>
        <v>MSA</v>
      </c>
      <c r="F3" t="str">
        <f>申込１!M9&amp;" "&amp;申込１!$D$3</f>
        <v xml:space="preserve"> </v>
      </c>
      <c r="H3">
        <f>申込１!L9</f>
        <v>2</v>
      </c>
      <c r="I3" t="str">
        <f t="shared" ref="I3:I40" si="0">C3</f>
        <v/>
      </c>
      <c r="J3" t="str">
        <f>申込１!O9</f>
        <v/>
      </c>
      <c r="O3" t="str">
        <f t="shared" ref="O3:O66" si="1">IFERROR(IF(S3&lt;&gt;"",VLOOKUP(S3,$A$129:$J$173,9,FALSE),""),"")</f>
        <v/>
      </c>
      <c r="Q3" t="str">
        <f t="shared" ref="Q3:Q66" si="2">IFERROR(IF(S3&lt;&gt;"",VLOOKUP(S3,$A$129:$J$173,10,FALSE),""),"")</f>
        <v/>
      </c>
      <c r="S3">
        <f>申込１!K9</f>
        <v>0</v>
      </c>
      <c r="U3" t="str">
        <f t="shared" ref="U3:U66" si="3">IF(S3=0,"","○")</f>
        <v/>
      </c>
      <c r="V3">
        <v>2</v>
      </c>
    </row>
    <row r="4" spans="1:22" x14ac:dyDescent="0.15">
      <c r="A4">
        <v>3</v>
      </c>
      <c r="B4" t="str">
        <f>申込１!$D$3</f>
        <v/>
      </c>
      <c r="C4" t="str">
        <f>申込１!$D$3</f>
        <v/>
      </c>
      <c r="D4" t="str">
        <f>申込１!$M$6</f>
        <v>MSA</v>
      </c>
      <c r="F4" t="str">
        <f>申込１!M10&amp;" "&amp;申込１!$D$3</f>
        <v xml:space="preserve"> </v>
      </c>
      <c r="H4">
        <f>申込１!L10</f>
        <v>3</v>
      </c>
      <c r="I4" t="str">
        <f t="shared" si="0"/>
        <v/>
      </c>
      <c r="J4" t="str">
        <f>申込１!O10</f>
        <v/>
      </c>
      <c r="O4" t="str">
        <f t="shared" si="1"/>
        <v/>
      </c>
      <c r="Q4" t="str">
        <f t="shared" si="2"/>
        <v/>
      </c>
      <c r="S4">
        <f>申込１!K10</f>
        <v>0</v>
      </c>
      <c r="U4" t="str">
        <f t="shared" si="3"/>
        <v/>
      </c>
      <c r="V4">
        <v>3</v>
      </c>
    </row>
    <row r="5" spans="1:22" x14ac:dyDescent="0.15">
      <c r="A5">
        <v>4</v>
      </c>
      <c r="B5" t="str">
        <f>申込１!$D$3</f>
        <v/>
      </c>
      <c r="C5" t="str">
        <f>申込１!$D$3</f>
        <v/>
      </c>
      <c r="D5" t="str">
        <f>申込１!$M$6</f>
        <v>MSA</v>
      </c>
      <c r="F5" t="str">
        <f>申込１!M11&amp;" "&amp;申込１!$D$3</f>
        <v xml:space="preserve"> </v>
      </c>
      <c r="H5">
        <f>申込１!L11</f>
        <v>4</v>
      </c>
      <c r="I5" t="str">
        <f t="shared" si="0"/>
        <v/>
      </c>
      <c r="J5" t="str">
        <f>申込１!O11</f>
        <v/>
      </c>
      <c r="O5" t="str">
        <f t="shared" si="1"/>
        <v/>
      </c>
      <c r="Q5" t="str">
        <f t="shared" si="2"/>
        <v/>
      </c>
      <c r="S5">
        <f>申込１!K11</f>
        <v>0</v>
      </c>
      <c r="U5" t="str">
        <f t="shared" si="3"/>
        <v/>
      </c>
      <c r="V5">
        <v>4</v>
      </c>
    </row>
    <row r="6" spans="1:22" x14ac:dyDescent="0.15">
      <c r="A6">
        <v>5</v>
      </c>
      <c r="B6" t="str">
        <f>申込１!$D$3</f>
        <v/>
      </c>
      <c r="C6" t="str">
        <f>申込１!$D$3</f>
        <v/>
      </c>
      <c r="D6" t="str">
        <f>申込１!$M$6</f>
        <v>MSA</v>
      </c>
      <c r="F6" t="str">
        <f>申込１!M12&amp;" "&amp;申込１!$D$3</f>
        <v xml:space="preserve"> </v>
      </c>
      <c r="H6">
        <f>申込１!L12</f>
        <v>5</v>
      </c>
      <c r="I6" t="str">
        <f t="shared" si="0"/>
        <v/>
      </c>
      <c r="J6" t="str">
        <f>申込１!O12</f>
        <v/>
      </c>
      <c r="O6" t="str">
        <f t="shared" si="1"/>
        <v/>
      </c>
      <c r="Q6" t="str">
        <f t="shared" si="2"/>
        <v/>
      </c>
      <c r="S6">
        <f>申込１!K12</f>
        <v>0</v>
      </c>
      <c r="U6" t="str">
        <f t="shared" si="3"/>
        <v/>
      </c>
      <c r="V6">
        <v>5</v>
      </c>
    </row>
    <row r="7" spans="1:22" x14ac:dyDescent="0.15">
      <c r="A7">
        <v>6</v>
      </c>
      <c r="B7" t="str">
        <f>申込１!$D$3</f>
        <v/>
      </c>
      <c r="C7" t="str">
        <f>申込１!$D$3</f>
        <v/>
      </c>
      <c r="D7" t="str">
        <f>申込１!$M$6</f>
        <v>MSA</v>
      </c>
      <c r="F7" t="str">
        <f>申込１!M13&amp;" "&amp;申込１!$D$3</f>
        <v xml:space="preserve"> </v>
      </c>
      <c r="H7">
        <f>申込１!L13</f>
        <v>6</v>
      </c>
      <c r="I7" t="str">
        <f t="shared" si="0"/>
        <v/>
      </c>
      <c r="J7" t="str">
        <f>申込１!O13</f>
        <v/>
      </c>
      <c r="O7" t="str">
        <f t="shared" si="1"/>
        <v/>
      </c>
      <c r="Q7" t="str">
        <f t="shared" si="2"/>
        <v/>
      </c>
      <c r="S7">
        <f>申込１!K13</f>
        <v>0</v>
      </c>
      <c r="U7" t="str">
        <f t="shared" si="3"/>
        <v/>
      </c>
      <c r="V7">
        <v>6</v>
      </c>
    </row>
    <row r="8" spans="1:22" x14ac:dyDescent="0.15">
      <c r="A8">
        <v>7</v>
      </c>
      <c r="B8" t="str">
        <f>申込１!$D$3</f>
        <v/>
      </c>
      <c r="C8" t="str">
        <f>申込１!$D$3</f>
        <v/>
      </c>
      <c r="D8" t="str">
        <f>申込１!$M$6</f>
        <v>MSA</v>
      </c>
      <c r="F8" t="str">
        <f>申込１!M14&amp;" "&amp;申込１!$D$3</f>
        <v xml:space="preserve"> </v>
      </c>
      <c r="H8">
        <f>申込１!L14</f>
        <v>7</v>
      </c>
      <c r="I8" t="str">
        <f t="shared" si="0"/>
        <v/>
      </c>
      <c r="J8" t="str">
        <f>申込１!O14</f>
        <v/>
      </c>
      <c r="O8" t="str">
        <f t="shared" si="1"/>
        <v/>
      </c>
      <c r="Q8" t="str">
        <f t="shared" si="2"/>
        <v/>
      </c>
      <c r="S8">
        <f>申込１!K14</f>
        <v>0</v>
      </c>
      <c r="U8" t="str">
        <f t="shared" si="3"/>
        <v/>
      </c>
      <c r="V8">
        <v>7</v>
      </c>
    </row>
    <row r="9" spans="1:22" x14ac:dyDescent="0.15">
      <c r="A9">
        <v>8</v>
      </c>
      <c r="B9" t="str">
        <f>申込１!$D$3</f>
        <v/>
      </c>
      <c r="C9" t="str">
        <f>申込１!$D$3</f>
        <v/>
      </c>
      <c r="D9" t="str">
        <f>申込１!$M$6</f>
        <v>MSA</v>
      </c>
      <c r="F9" t="str">
        <f>申込１!M15&amp;" "&amp;申込１!$D$3</f>
        <v xml:space="preserve"> </v>
      </c>
      <c r="H9">
        <f>申込１!L15</f>
        <v>8</v>
      </c>
      <c r="I9" t="str">
        <f t="shared" si="0"/>
        <v/>
      </c>
      <c r="J9" t="str">
        <f>申込１!O15</f>
        <v/>
      </c>
      <c r="O9" t="str">
        <f t="shared" si="1"/>
        <v/>
      </c>
      <c r="Q9" t="str">
        <f t="shared" si="2"/>
        <v/>
      </c>
      <c r="S9">
        <f>申込１!K15</f>
        <v>0</v>
      </c>
      <c r="U9" t="str">
        <f t="shared" si="3"/>
        <v/>
      </c>
      <c r="V9">
        <v>8</v>
      </c>
    </row>
    <row r="10" spans="1:22" x14ac:dyDescent="0.15">
      <c r="A10">
        <v>9</v>
      </c>
      <c r="B10" t="str">
        <f>申込１!$D$3</f>
        <v/>
      </c>
      <c r="C10" t="str">
        <f>申込１!$D$3</f>
        <v/>
      </c>
      <c r="D10" t="str">
        <f>申込１!$M$6</f>
        <v>MSA</v>
      </c>
      <c r="F10" t="str">
        <f>申込１!M16&amp;" "&amp;申込１!$D$3</f>
        <v xml:space="preserve"> </v>
      </c>
      <c r="H10">
        <f>申込１!L16</f>
        <v>9</v>
      </c>
      <c r="I10" t="str">
        <f t="shared" si="0"/>
        <v/>
      </c>
      <c r="J10" t="str">
        <f>申込１!O16</f>
        <v/>
      </c>
      <c r="O10" t="str">
        <f t="shared" si="1"/>
        <v/>
      </c>
      <c r="Q10" t="str">
        <f t="shared" si="2"/>
        <v/>
      </c>
      <c r="S10">
        <f>申込１!K16</f>
        <v>0</v>
      </c>
      <c r="U10" t="str">
        <f t="shared" si="3"/>
        <v/>
      </c>
      <c r="V10">
        <v>9</v>
      </c>
    </row>
    <row r="11" spans="1:22" x14ac:dyDescent="0.15">
      <c r="A11">
        <v>10</v>
      </c>
      <c r="B11" t="str">
        <f>申込１!$D$3</f>
        <v/>
      </c>
      <c r="C11" t="str">
        <f>申込１!$D$3</f>
        <v/>
      </c>
      <c r="D11" t="str">
        <f>申込１!$M$6</f>
        <v>MSA</v>
      </c>
      <c r="F11" t="str">
        <f>申込１!M17&amp;" "&amp;申込１!$D$3</f>
        <v xml:space="preserve"> </v>
      </c>
      <c r="H11">
        <f>申込１!L17</f>
        <v>10</v>
      </c>
      <c r="I11" t="str">
        <f t="shared" si="0"/>
        <v/>
      </c>
      <c r="J11" t="str">
        <f>申込１!O17</f>
        <v/>
      </c>
      <c r="O11" t="str">
        <f t="shared" si="1"/>
        <v/>
      </c>
      <c r="Q11" t="str">
        <f t="shared" si="2"/>
        <v/>
      </c>
      <c r="S11">
        <f>申込１!K17</f>
        <v>0</v>
      </c>
      <c r="U11" t="str">
        <f t="shared" si="3"/>
        <v/>
      </c>
      <c r="V11">
        <v>10</v>
      </c>
    </row>
    <row r="12" spans="1:22" x14ac:dyDescent="0.15">
      <c r="A12">
        <v>11</v>
      </c>
      <c r="B12" t="str">
        <f>申込１!$D$3</f>
        <v/>
      </c>
      <c r="C12" t="str">
        <f>申込１!$D$3</f>
        <v/>
      </c>
      <c r="D12" t="str">
        <f>申込１!$M$6</f>
        <v>MSA</v>
      </c>
      <c r="F12" t="str">
        <f>申込１!M18&amp;" "&amp;申込１!$D$3</f>
        <v xml:space="preserve"> </v>
      </c>
      <c r="H12">
        <f>申込１!L18</f>
        <v>11</v>
      </c>
      <c r="I12" t="str">
        <f t="shared" si="0"/>
        <v/>
      </c>
      <c r="J12" t="str">
        <f>申込１!O18</f>
        <v/>
      </c>
      <c r="O12" t="str">
        <f t="shared" si="1"/>
        <v/>
      </c>
      <c r="Q12" t="str">
        <f t="shared" si="2"/>
        <v/>
      </c>
      <c r="S12">
        <f>申込１!K18</f>
        <v>0</v>
      </c>
      <c r="U12" t="str">
        <f t="shared" si="3"/>
        <v/>
      </c>
      <c r="V12">
        <v>11</v>
      </c>
    </row>
    <row r="13" spans="1:22" x14ac:dyDescent="0.15">
      <c r="A13">
        <v>12</v>
      </c>
      <c r="B13" t="str">
        <f>申込１!$D$3</f>
        <v/>
      </c>
      <c r="C13" t="str">
        <f>申込１!$D$3</f>
        <v/>
      </c>
      <c r="D13" t="str">
        <f>申込１!$M$6</f>
        <v>MSA</v>
      </c>
      <c r="F13" t="str">
        <f>申込１!M19&amp;" "&amp;申込１!$D$3</f>
        <v xml:space="preserve"> </v>
      </c>
      <c r="H13">
        <f>申込１!L19</f>
        <v>12</v>
      </c>
      <c r="I13" t="str">
        <f t="shared" si="0"/>
        <v/>
      </c>
      <c r="J13" t="str">
        <f>申込１!O19</f>
        <v/>
      </c>
      <c r="O13" t="str">
        <f t="shared" si="1"/>
        <v/>
      </c>
      <c r="Q13" t="str">
        <f t="shared" si="2"/>
        <v/>
      </c>
      <c r="S13">
        <f>申込１!K19</f>
        <v>0</v>
      </c>
      <c r="U13" t="str">
        <f t="shared" si="3"/>
        <v/>
      </c>
      <c r="V13">
        <v>12</v>
      </c>
    </row>
    <row r="14" spans="1:22" x14ac:dyDescent="0.15">
      <c r="A14">
        <v>13</v>
      </c>
      <c r="B14" t="str">
        <f>申込１!$D$3</f>
        <v/>
      </c>
      <c r="C14" t="str">
        <f>申込１!$D$3</f>
        <v/>
      </c>
      <c r="D14" t="str">
        <f>申込１!$M$6</f>
        <v>MSA</v>
      </c>
      <c r="F14" t="str">
        <f>申込１!M20&amp;" "&amp;申込１!$D$3</f>
        <v xml:space="preserve"> </v>
      </c>
      <c r="H14">
        <f>申込１!L20</f>
        <v>13</v>
      </c>
      <c r="I14" t="str">
        <f t="shared" si="0"/>
        <v/>
      </c>
      <c r="J14" t="str">
        <f>申込１!O20</f>
        <v/>
      </c>
      <c r="O14" t="str">
        <f t="shared" si="1"/>
        <v/>
      </c>
      <c r="Q14" t="str">
        <f t="shared" si="2"/>
        <v/>
      </c>
      <c r="S14">
        <f>申込１!K20</f>
        <v>0</v>
      </c>
      <c r="U14" t="str">
        <f t="shared" si="3"/>
        <v/>
      </c>
      <c r="V14">
        <v>13</v>
      </c>
    </row>
    <row r="15" spans="1:22" x14ac:dyDescent="0.15">
      <c r="A15">
        <v>14</v>
      </c>
      <c r="B15" t="str">
        <f>申込１!$D$3</f>
        <v/>
      </c>
      <c r="C15" t="str">
        <f>申込１!$D$3</f>
        <v/>
      </c>
      <c r="D15" t="str">
        <f>申込１!$M$6</f>
        <v>MSA</v>
      </c>
      <c r="F15" t="str">
        <f>申込１!M21&amp;" "&amp;申込１!$D$3</f>
        <v xml:space="preserve"> </v>
      </c>
      <c r="H15">
        <f>申込１!L21</f>
        <v>14</v>
      </c>
      <c r="I15" t="str">
        <f t="shared" si="0"/>
        <v/>
      </c>
      <c r="J15" t="str">
        <f>申込１!O21</f>
        <v/>
      </c>
      <c r="O15" t="str">
        <f t="shared" si="1"/>
        <v/>
      </c>
      <c r="Q15" t="str">
        <f t="shared" si="2"/>
        <v/>
      </c>
      <c r="S15">
        <f>申込１!K21</f>
        <v>0</v>
      </c>
      <c r="U15" t="str">
        <f t="shared" si="3"/>
        <v/>
      </c>
      <c r="V15">
        <v>14</v>
      </c>
    </row>
    <row r="16" spans="1:22" x14ac:dyDescent="0.15">
      <c r="A16">
        <v>15</v>
      </c>
      <c r="B16" t="str">
        <f>申込１!$D$3</f>
        <v/>
      </c>
      <c r="C16" t="str">
        <f>申込１!$D$3</f>
        <v/>
      </c>
      <c r="D16" t="str">
        <f>申込１!$M$6</f>
        <v>MSA</v>
      </c>
      <c r="F16" t="str">
        <f>申込１!M22&amp;" "&amp;申込１!$D$3</f>
        <v xml:space="preserve"> </v>
      </c>
      <c r="H16">
        <f>申込１!L22</f>
        <v>15</v>
      </c>
      <c r="I16" t="str">
        <f t="shared" si="0"/>
        <v/>
      </c>
      <c r="J16" t="str">
        <f>申込１!O22</f>
        <v/>
      </c>
      <c r="O16" t="str">
        <f t="shared" si="1"/>
        <v/>
      </c>
      <c r="Q16" t="str">
        <f t="shared" si="2"/>
        <v/>
      </c>
      <c r="S16">
        <f>申込１!K22</f>
        <v>0</v>
      </c>
      <c r="U16" t="str">
        <f t="shared" si="3"/>
        <v/>
      </c>
      <c r="V16">
        <v>15</v>
      </c>
    </row>
    <row r="17" spans="1:22" x14ac:dyDescent="0.15">
      <c r="A17">
        <v>16</v>
      </c>
      <c r="B17" t="str">
        <f>申込１!$D$3</f>
        <v/>
      </c>
      <c r="C17" t="str">
        <f>申込１!$D$3</f>
        <v/>
      </c>
      <c r="D17" t="str">
        <f>申込１!$M$6</f>
        <v>MSA</v>
      </c>
      <c r="F17" t="str">
        <f>申込１!M23&amp;" "&amp;申込１!$D$3</f>
        <v xml:space="preserve"> </v>
      </c>
      <c r="H17">
        <f>申込１!L23</f>
        <v>16</v>
      </c>
      <c r="I17" t="str">
        <f t="shared" si="0"/>
        <v/>
      </c>
      <c r="J17" t="str">
        <f>申込１!O23</f>
        <v/>
      </c>
      <c r="O17" t="str">
        <f t="shared" si="1"/>
        <v/>
      </c>
      <c r="Q17" t="str">
        <f t="shared" si="2"/>
        <v/>
      </c>
      <c r="S17">
        <f>申込１!K23</f>
        <v>0</v>
      </c>
      <c r="U17" t="str">
        <f t="shared" si="3"/>
        <v/>
      </c>
      <c r="V17">
        <v>16</v>
      </c>
    </row>
    <row r="18" spans="1:22" x14ac:dyDescent="0.15">
      <c r="A18">
        <v>17</v>
      </c>
      <c r="B18" t="str">
        <f>申込１!$D$3</f>
        <v/>
      </c>
      <c r="C18" t="str">
        <f>申込１!$D$3</f>
        <v/>
      </c>
      <c r="D18" t="str">
        <f>申込１!$M$6</f>
        <v>MSA</v>
      </c>
      <c r="F18" t="str">
        <f>申込１!M24&amp;" "&amp;申込１!$D$3</f>
        <v xml:space="preserve"> </v>
      </c>
      <c r="H18">
        <f>申込１!L24</f>
        <v>17</v>
      </c>
      <c r="I18" t="str">
        <f t="shared" si="0"/>
        <v/>
      </c>
      <c r="J18" t="str">
        <f>申込１!O24</f>
        <v/>
      </c>
      <c r="O18" t="str">
        <f t="shared" si="1"/>
        <v/>
      </c>
      <c r="Q18" t="str">
        <f t="shared" si="2"/>
        <v/>
      </c>
      <c r="S18">
        <f>申込１!K24</f>
        <v>0</v>
      </c>
      <c r="U18" t="str">
        <f t="shared" si="3"/>
        <v/>
      </c>
      <c r="V18">
        <v>17</v>
      </c>
    </row>
    <row r="19" spans="1:22" x14ac:dyDescent="0.15">
      <c r="A19">
        <v>18</v>
      </c>
      <c r="B19" t="str">
        <f>申込１!$D$3</f>
        <v/>
      </c>
      <c r="C19" t="str">
        <f>申込１!$D$3</f>
        <v/>
      </c>
      <c r="D19" t="str">
        <f>申込１!$M$6</f>
        <v>MSA</v>
      </c>
      <c r="F19" t="str">
        <f>申込１!M25&amp;" "&amp;申込１!$D$3</f>
        <v xml:space="preserve"> </v>
      </c>
      <c r="H19">
        <f>申込１!L25</f>
        <v>18</v>
      </c>
      <c r="I19" t="str">
        <f t="shared" si="0"/>
        <v/>
      </c>
      <c r="J19" t="str">
        <f>申込１!O25</f>
        <v/>
      </c>
      <c r="O19" t="str">
        <f t="shared" si="1"/>
        <v/>
      </c>
      <c r="Q19" t="str">
        <f t="shared" si="2"/>
        <v/>
      </c>
      <c r="S19">
        <f>申込１!K25</f>
        <v>0</v>
      </c>
      <c r="U19" t="str">
        <f t="shared" si="3"/>
        <v/>
      </c>
      <c r="V19">
        <v>18</v>
      </c>
    </row>
    <row r="20" spans="1:22" x14ac:dyDescent="0.15">
      <c r="A20">
        <v>19</v>
      </c>
      <c r="B20" t="str">
        <f>申込１!$D$3</f>
        <v/>
      </c>
      <c r="C20" t="str">
        <f>申込１!$D$3</f>
        <v/>
      </c>
      <c r="D20" t="str">
        <f>申込１!$M$6</f>
        <v>MSA</v>
      </c>
      <c r="F20" t="str">
        <f>申込１!M26&amp;" "&amp;申込１!$D$3</f>
        <v xml:space="preserve"> </v>
      </c>
      <c r="H20">
        <f>申込１!L26</f>
        <v>19</v>
      </c>
      <c r="I20" t="str">
        <f t="shared" si="0"/>
        <v/>
      </c>
      <c r="J20" t="str">
        <f>申込１!O26</f>
        <v/>
      </c>
      <c r="O20" t="str">
        <f t="shared" si="1"/>
        <v/>
      </c>
      <c r="Q20" t="str">
        <f t="shared" si="2"/>
        <v/>
      </c>
      <c r="S20">
        <f>申込１!K26</f>
        <v>0</v>
      </c>
      <c r="U20" t="str">
        <f t="shared" si="3"/>
        <v/>
      </c>
      <c r="V20">
        <v>19</v>
      </c>
    </row>
    <row r="21" spans="1:22" x14ac:dyDescent="0.15">
      <c r="A21">
        <v>20</v>
      </c>
      <c r="B21" t="str">
        <f>申込１!$D$3</f>
        <v/>
      </c>
      <c r="C21" t="str">
        <f>申込１!$D$3</f>
        <v/>
      </c>
      <c r="D21" t="str">
        <f>申込１!$M$6</f>
        <v>MSA</v>
      </c>
      <c r="F21" t="str">
        <f>申込１!M27&amp;" "&amp;申込１!$D$3</f>
        <v xml:space="preserve"> </v>
      </c>
      <c r="H21">
        <f>申込１!L27</f>
        <v>20</v>
      </c>
      <c r="I21" t="str">
        <f t="shared" si="0"/>
        <v/>
      </c>
      <c r="J21" t="str">
        <f>申込１!O27</f>
        <v/>
      </c>
      <c r="O21" t="str">
        <f t="shared" si="1"/>
        <v/>
      </c>
      <c r="Q21" t="str">
        <f t="shared" si="2"/>
        <v/>
      </c>
      <c r="S21">
        <f>申込１!K27</f>
        <v>0</v>
      </c>
      <c r="U21" t="str">
        <f t="shared" si="3"/>
        <v/>
      </c>
      <c r="V21">
        <v>20</v>
      </c>
    </row>
    <row r="22" spans="1:22" x14ac:dyDescent="0.15">
      <c r="A22">
        <v>21</v>
      </c>
      <c r="B22" t="str">
        <f>申込１!$D$3</f>
        <v/>
      </c>
      <c r="C22" t="str">
        <f>申込１!$D$3</f>
        <v/>
      </c>
      <c r="D22" t="str">
        <f>申込１!$M$6</f>
        <v>MSA</v>
      </c>
      <c r="F22" t="str">
        <f>申込１!M28&amp;" "&amp;申込１!$D$3</f>
        <v xml:space="preserve"> </v>
      </c>
      <c r="H22">
        <f>申込１!L28</f>
        <v>21</v>
      </c>
      <c r="I22" t="str">
        <f t="shared" si="0"/>
        <v/>
      </c>
      <c r="J22" t="str">
        <f>申込１!O28</f>
        <v/>
      </c>
      <c r="O22" t="str">
        <f t="shared" si="1"/>
        <v/>
      </c>
      <c r="Q22" t="str">
        <f t="shared" si="2"/>
        <v/>
      </c>
      <c r="S22">
        <f>申込１!K28</f>
        <v>0</v>
      </c>
      <c r="U22" t="str">
        <f t="shared" si="3"/>
        <v/>
      </c>
      <c r="V22">
        <v>21</v>
      </c>
    </row>
    <row r="23" spans="1:22" x14ac:dyDescent="0.15">
      <c r="A23">
        <v>22</v>
      </c>
      <c r="B23" t="str">
        <f>申込１!$D$3</f>
        <v/>
      </c>
      <c r="C23" t="str">
        <f>申込１!$D$3</f>
        <v/>
      </c>
      <c r="D23" t="str">
        <f>申込１!$M$6</f>
        <v>MSA</v>
      </c>
      <c r="F23" t="str">
        <f>申込１!M29&amp;" "&amp;申込１!$D$3</f>
        <v xml:space="preserve"> </v>
      </c>
      <c r="H23">
        <f>申込１!L29</f>
        <v>22</v>
      </c>
      <c r="I23" t="str">
        <f t="shared" si="0"/>
        <v/>
      </c>
      <c r="J23" t="str">
        <f>申込１!O29</f>
        <v/>
      </c>
      <c r="O23" t="str">
        <f t="shared" si="1"/>
        <v/>
      </c>
      <c r="Q23" t="str">
        <f t="shared" si="2"/>
        <v/>
      </c>
      <c r="S23">
        <f>申込１!K29</f>
        <v>0</v>
      </c>
      <c r="U23" t="str">
        <f t="shared" si="3"/>
        <v/>
      </c>
      <c r="V23">
        <v>22</v>
      </c>
    </row>
    <row r="24" spans="1:22" x14ac:dyDescent="0.15">
      <c r="A24">
        <v>23</v>
      </c>
      <c r="B24" t="str">
        <f>申込１!$D$3</f>
        <v/>
      </c>
      <c r="C24" t="str">
        <f>申込１!$D$3</f>
        <v/>
      </c>
      <c r="D24" t="str">
        <f>申込１!$M$6</f>
        <v>MSA</v>
      </c>
      <c r="F24" t="str">
        <f>申込１!M30&amp;" "&amp;申込１!$D$3</f>
        <v xml:space="preserve"> </v>
      </c>
      <c r="H24">
        <f>申込１!L30</f>
        <v>23</v>
      </c>
      <c r="I24" t="str">
        <f t="shared" si="0"/>
        <v/>
      </c>
      <c r="J24" t="str">
        <f>申込１!O30</f>
        <v/>
      </c>
      <c r="O24" t="str">
        <f t="shared" si="1"/>
        <v/>
      </c>
      <c r="Q24" t="str">
        <f t="shared" si="2"/>
        <v/>
      </c>
      <c r="S24">
        <f>申込１!K30</f>
        <v>0</v>
      </c>
      <c r="U24" t="str">
        <f t="shared" si="3"/>
        <v/>
      </c>
      <c r="V24">
        <v>23</v>
      </c>
    </row>
    <row r="25" spans="1:22" x14ac:dyDescent="0.15">
      <c r="A25">
        <v>24</v>
      </c>
      <c r="B25" t="str">
        <f>申込１!$D$3</f>
        <v/>
      </c>
      <c r="C25" t="str">
        <f>申込１!$D$3</f>
        <v/>
      </c>
      <c r="D25" t="str">
        <f>申込１!$M$6</f>
        <v>MSA</v>
      </c>
      <c r="F25" t="str">
        <f>申込１!M31&amp;" "&amp;申込１!$D$3</f>
        <v xml:space="preserve"> </v>
      </c>
      <c r="H25">
        <f>申込１!L31</f>
        <v>24</v>
      </c>
      <c r="I25" t="str">
        <f t="shared" si="0"/>
        <v/>
      </c>
      <c r="J25" t="str">
        <f>申込１!O31</f>
        <v/>
      </c>
      <c r="O25" t="str">
        <f t="shared" si="1"/>
        <v/>
      </c>
      <c r="Q25" t="str">
        <f t="shared" si="2"/>
        <v/>
      </c>
      <c r="S25">
        <f>申込１!K31</f>
        <v>0</v>
      </c>
      <c r="U25" t="str">
        <f t="shared" si="3"/>
        <v/>
      </c>
      <c r="V25">
        <v>24</v>
      </c>
    </row>
    <row r="26" spans="1:22" x14ac:dyDescent="0.15">
      <c r="A26">
        <v>25</v>
      </c>
      <c r="B26" t="str">
        <f>申込１!$D$3</f>
        <v/>
      </c>
      <c r="C26" t="str">
        <f>申込１!$D$3</f>
        <v/>
      </c>
      <c r="D26" t="str">
        <f>申込１!$M$6</f>
        <v>MSA</v>
      </c>
      <c r="F26" t="str">
        <f>申込１!M32&amp;" "&amp;申込１!$D$3</f>
        <v xml:space="preserve"> </v>
      </c>
      <c r="H26">
        <f>申込１!L32</f>
        <v>25</v>
      </c>
      <c r="I26" t="str">
        <f t="shared" si="0"/>
        <v/>
      </c>
      <c r="J26" t="str">
        <f>申込１!O32</f>
        <v/>
      </c>
      <c r="O26" t="str">
        <f t="shared" si="1"/>
        <v/>
      </c>
      <c r="Q26" t="str">
        <f t="shared" si="2"/>
        <v/>
      </c>
      <c r="S26">
        <f>申込１!K32</f>
        <v>0</v>
      </c>
      <c r="U26" t="str">
        <f t="shared" si="3"/>
        <v/>
      </c>
      <c r="V26">
        <v>25</v>
      </c>
    </row>
    <row r="27" spans="1:22" x14ac:dyDescent="0.15">
      <c r="A27">
        <v>26</v>
      </c>
      <c r="B27" t="str">
        <f>申込１!$D$3</f>
        <v/>
      </c>
      <c r="C27" t="str">
        <f>申込１!$D$3</f>
        <v/>
      </c>
      <c r="D27" t="str">
        <f>申込１!$M$6</f>
        <v>MSA</v>
      </c>
      <c r="F27" t="str">
        <f>申込１!M33&amp;" "&amp;申込１!$D$3</f>
        <v xml:space="preserve"> </v>
      </c>
      <c r="H27">
        <f>申込１!L33</f>
        <v>26</v>
      </c>
      <c r="I27" t="str">
        <f t="shared" si="0"/>
        <v/>
      </c>
      <c r="J27" t="str">
        <f>申込１!O33</f>
        <v/>
      </c>
      <c r="O27" t="str">
        <f t="shared" si="1"/>
        <v/>
      </c>
      <c r="Q27" t="str">
        <f t="shared" si="2"/>
        <v/>
      </c>
      <c r="S27">
        <f>申込１!K33</f>
        <v>0</v>
      </c>
      <c r="U27" t="str">
        <f t="shared" si="3"/>
        <v/>
      </c>
      <c r="V27">
        <v>26</v>
      </c>
    </row>
    <row r="28" spans="1:22" x14ac:dyDescent="0.15">
      <c r="A28">
        <v>27</v>
      </c>
      <c r="B28" t="str">
        <f>申込１!$D$3</f>
        <v/>
      </c>
      <c r="C28" t="str">
        <f>申込１!$D$3</f>
        <v/>
      </c>
      <c r="D28" t="str">
        <f>申込１!$M$6</f>
        <v>MSA</v>
      </c>
      <c r="F28" t="str">
        <f>申込１!M34&amp;" "&amp;申込１!$D$3</f>
        <v xml:space="preserve"> </v>
      </c>
      <c r="H28">
        <f>申込１!L34</f>
        <v>27</v>
      </c>
      <c r="I28" t="str">
        <f t="shared" si="0"/>
        <v/>
      </c>
      <c r="J28" t="str">
        <f>申込１!O34</f>
        <v/>
      </c>
      <c r="O28" t="str">
        <f t="shared" si="1"/>
        <v/>
      </c>
      <c r="Q28" t="str">
        <f t="shared" si="2"/>
        <v/>
      </c>
      <c r="S28">
        <f>申込１!K34</f>
        <v>0</v>
      </c>
      <c r="U28" t="str">
        <f t="shared" si="3"/>
        <v/>
      </c>
      <c r="V28">
        <v>27</v>
      </c>
    </row>
    <row r="29" spans="1:22" x14ac:dyDescent="0.15">
      <c r="A29">
        <v>28</v>
      </c>
      <c r="B29" t="str">
        <f>申込１!$D$3</f>
        <v/>
      </c>
      <c r="C29" t="str">
        <f>申込１!$D$3</f>
        <v/>
      </c>
      <c r="D29" t="str">
        <f>申込１!$M$6</f>
        <v>MSA</v>
      </c>
      <c r="F29" t="str">
        <f>申込１!M35&amp;" "&amp;申込１!$D$3</f>
        <v xml:space="preserve"> </v>
      </c>
      <c r="H29">
        <f>申込１!L35</f>
        <v>28</v>
      </c>
      <c r="I29" t="str">
        <f t="shared" si="0"/>
        <v/>
      </c>
      <c r="J29" t="str">
        <f>申込１!O35</f>
        <v/>
      </c>
      <c r="O29" t="str">
        <f t="shared" si="1"/>
        <v/>
      </c>
      <c r="Q29" t="str">
        <f t="shared" si="2"/>
        <v/>
      </c>
      <c r="S29">
        <f>申込１!K35</f>
        <v>0</v>
      </c>
      <c r="U29" t="str">
        <f t="shared" si="3"/>
        <v/>
      </c>
      <c r="V29">
        <v>28</v>
      </c>
    </row>
    <row r="30" spans="1:22" x14ac:dyDescent="0.15">
      <c r="A30">
        <v>29</v>
      </c>
      <c r="B30" t="str">
        <f>申込１!$D$3</f>
        <v/>
      </c>
      <c r="C30" t="str">
        <f>申込１!$D$3</f>
        <v/>
      </c>
      <c r="D30" t="str">
        <f>申込１!$M$6</f>
        <v>MSA</v>
      </c>
      <c r="F30" t="str">
        <f>申込１!M36&amp;" "&amp;申込１!$D$3</f>
        <v xml:space="preserve"> </v>
      </c>
      <c r="H30">
        <f>申込１!L36</f>
        <v>29</v>
      </c>
      <c r="I30" t="str">
        <f t="shared" si="0"/>
        <v/>
      </c>
      <c r="J30" t="str">
        <f>申込１!O36</f>
        <v/>
      </c>
      <c r="O30" t="str">
        <f t="shared" si="1"/>
        <v/>
      </c>
      <c r="Q30" t="str">
        <f t="shared" si="2"/>
        <v/>
      </c>
      <c r="S30">
        <f>申込１!K36</f>
        <v>0</v>
      </c>
      <c r="U30" t="str">
        <f t="shared" si="3"/>
        <v/>
      </c>
      <c r="V30">
        <v>29</v>
      </c>
    </row>
    <row r="31" spans="1:22" x14ac:dyDescent="0.15">
      <c r="A31">
        <v>30</v>
      </c>
      <c r="B31" t="str">
        <f>申込１!$D$3</f>
        <v/>
      </c>
      <c r="C31" t="str">
        <f>申込１!$D$3</f>
        <v/>
      </c>
      <c r="D31" t="str">
        <f>申込１!$M$6</f>
        <v>MSA</v>
      </c>
      <c r="F31" t="str">
        <f>申込１!M37&amp;" "&amp;申込１!$D$3</f>
        <v xml:space="preserve"> </v>
      </c>
      <c r="H31">
        <f>申込１!L37</f>
        <v>30</v>
      </c>
      <c r="I31" t="str">
        <f t="shared" si="0"/>
        <v/>
      </c>
      <c r="J31" t="str">
        <f>申込１!O37</f>
        <v/>
      </c>
      <c r="O31" t="str">
        <f t="shared" si="1"/>
        <v/>
      </c>
      <c r="Q31" t="str">
        <f t="shared" si="2"/>
        <v/>
      </c>
      <c r="S31">
        <f>申込１!K37</f>
        <v>0</v>
      </c>
      <c r="U31" t="str">
        <f t="shared" si="3"/>
        <v/>
      </c>
      <c r="V31">
        <v>30</v>
      </c>
    </row>
    <row r="32" spans="1:22" x14ac:dyDescent="0.15">
      <c r="A32">
        <v>31</v>
      </c>
      <c r="B32" t="str">
        <f>申込１!$D$3</f>
        <v/>
      </c>
      <c r="C32" t="str">
        <f>申込１!$D$3</f>
        <v/>
      </c>
      <c r="D32" t="str">
        <f>申込１!$M$6</f>
        <v>MSA</v>
      </c>
      <c r="F32" t="str">
        <f>申込１!M38&amp;" "&amp;申込１!$D$3</f>
        <v xml:space="preserve"> </v>
      </c>
      <c r="H32">
        <f>申込１!L38</f>
        <v>31</v>
      </c>
      <c r="I32" t="str">
        <f t="shared" si="0"/>
        <v/>
      </c>
      <c r="J32" t="str">
        <f>申込１!O38</f>
        <v/>
      </c>
      <c r="O32" t="str">
        <f t="shared" si="1"/>
        <v/>
      </c>
      <c r="Q32" t="str">
        <f t="shared" si="2"/>
        <v/>
      </c>
      <c r="S32">
        <f>申込１!K38</f>
        <v>0</v>
      </c>
      <c r="U32" t="str">
        <f t="shared" si="3"/>
        <v/>
      </c>
      <c r="V32">
        <v>31</v>
      </c>
    </row>
    <row r="33" spans="1:22" x14ac:dyDescent="0.15">
      <c r="A33">
        <v>32</v>
      </c>
      <c r="B33" t="str">
        <f>申込１!$D$3</f>
        <v/>
      </c>
      <c r="C33" t="str">
        <f>申込１!$D$3</f>
        <v/>
      </c>
      <c r="D33" t="str">
        <f>申込１!$M$6</f>
        <v>MSA</v>
      </c>
      <c r="F33" t="str">
        <f>申込１!M39&amp;" "&amp;申込１!$D$3</f>
        <v xml:space="preserve"> </v>
      </c>
      <c r="H33">
        <f>申込１!L39</f>
        <v>32</v>
      </c>
      <c r="I33" t="str">
        <f t="shared" si="0"/>
        <v/>
      </c>
      <c r="J33" t="str">
        <f>申込１!O39</f>
        <v/>
      </c>
      <c r="O33" t="str">
        <f t="shared" si="1"/>
        <v/>
      </c>
      <c r="Q33" t="str">
        <f t="shared" si="2"/>
        <v/>
      </c>
      <c r="S33">
        <f>申込１!K39</f>
        <v>0</v>
      </c>
      <c r="U33" t="str">
        <f t="shared" si="3"/>
        <v/>
      </c>
      <c r="V33">
        <v>32</v>
      </c>
    </row>
    <row r="34" spans="1:22" x14ac:dyDescent="0.15">
      <c r="A34">
        <v>33</v>
      </c>
      <c r="B34" t="str">
        <f>申込１!$D$3</f>
        <v/>
      </c>
      <c r="C34" t="str">
        <f>申込１!$D$3</f>
        <v/>
      </c>
      <c r="D34" t="str">
        <f>申込１!$M$6</f>
        <v>MSA</v>
      </c>
      <c r="F34" t="str">
        <f>申込１!M40&amp;" "&amp;申込１!$D$3</f>
        <v xml:space="preserve"> </v>
      </c>
      <c r="H34">
        <f>申込１!L40</f>
        <v>33</v>
      </c>
      <c r="I34" t="str">
        <f t="shared" si="0"/>
        <v/>
      </c>
      <c r="J34" t="str">
        <f>申込１!O40</f>
        <v/>
      </c>
      <c r="O34" t="str">
        <f t="shared" si="1"/>
        <v/>
      </c>
      <c r="Q34" t="str">
        <f t="shared" si="2"/>
        <v/>
      </c>
      <c r="S34">
        <f>申込１!K40</f>
        <v>0</v>
      </c>
      <c r="U34" t="str">
        <f t="shared" si="3"/>
        <v/>
      </c>
      <c r="V34">
        <v>33</v>
      </c>
    </row>
    <row r="35" spans="1:22" x14ac:dyDescent="0.15">
      <c r="A35">
        <v>34</v>
      </c>
      <c r="B35" t="str">
        <f>申込１!$D$3</f>
        <v/>
      </c>
      <c r="C35" t="str">
        <f>申込１!$D$3</f>
        <v/>
      </c>
      <c r="D35" t="str">
        <f>申込１!$M$6</f>
        <v>MSA</v>
      </c>
      <c r="F35" t="str">
        <f>申込１!M41&amp;" "&amp;申込１!$D$3</f>
        <v xml:space="preserve"> </v>
      </c>
      <c r="H35">
        <f>申込１!L41</f>
        <v>34</v>
      </c>
      <c r="I35" t="str">
        <f t="shared" si="0"/>
        <v/>
      </c>
      <c r="J35" t="str">
        <f>申込１!O41</f>
        <v/>
      </c>
      <c r="O35" t="str">
        <f t="shared" si="1"/>
        <v/>
      </c>
      <c r="Q35" t="str">
        <f t="shared" si="2"/>
        <v/>
      </c>
      <c r="S35">
        <f>申込１!K41</f>
        <v>0</v>
      </c>
      <c r="U35" t="str">
        <f t="shared" si="3"/>
        <v/>
      </c>
      <c r="V35">
        <v>34</v>
      </c>
    </row>
    <row r="36" spans="1:22" x14ac:dyDescent="0.15">
      <c r="A36">
        <v>35</v>
      </c>
      <c r="B36" t="str">
        <f>申込１!$D$3</f>
        <v/>
      </c>
      <c r="C36" t="str">
        <f>申込１!$D$3</f>
        <v/>
      </c>
      <c r="D36" t="str">
        <f>申込１!$M$6</f>
        <v>MSA</v>
      </c>
      <c r="F36" t="str">
        <f>申込１!M42&amp;" "&amp;申込１!$D$3</f>
        <v xml:space="preserve"> </v>
      </c>
      <c r="H36">
        <f>申込１!L42</f>
        <v>35</v>
      </c>
      <c r="I36" t="str">
        <f t="shared" si="0"/>
        <v/>
      </c>
      <c r="J36" t="str">
        <f>申込１!O42</f>
        <v/>
      </c>
      <c r="O36" t="str">
        <f t="shared" si="1"/>
        <v/>
      </c>
      <c r="Q36" t="str">
        <f t="shared" si="2"/>
        <v/>
      </c>
      <c r="S36">
        <f>申込１!K42</f>
        <v>0</v>
      </c>
      <c r="U36" t="str">
        <f t="shared" si="3"/>
        <v/>
      </c>
      <c r="V36">
        <v>35</v>
      </c>
    </row>
    <row r="37" spans="1:22" x14ac:dyDescent="0.15">
      <c r="A37">
        <v>36</v>
      </c>
      <c r="B37" t="str">
        <f>申込１!$D$3</f>
        <v/>
      </c>
      <c r="C37" t="str">
        <f>申込１!$D$3</f>
        <v/>
      </c>
      <c r="D37" t="str">
        <f>申込１!$M$6</f>
        <v>MSA</v>
      </c>
      <c r="F37" t="str">
        <f>申込１!M43&amp;" "&amp;申込１!$D$3</f>
        <v xml:space="preserve"> </v>
      </c>
      <c r="H37">
        <f>申込１!L43</f>
        <v>36</v>
      </c>
      <c r="I37" t="str">
        <f t="shared" si="0"/>
        <v/>
      </c>
      <c r="J37" t="str">
        <f>申込１!O43</f>
        <v/>
      </c>
      <c r="O37" t="str">
        <f t="shared" si="1"/>
        <v/>
      </c>
      <c r="Q37" t="str">
        <f t="shared" si="2"/>
        <v/>
      </c>
      <c r="S37">
        <f>申込１!K43</f>
        <v>0</v>
      </c>
      <c r="U37" t="str">
        <f t="shared" si="3"/>
        <v/>
      </c>
      <c r="V37">
        <v>36</v>
      </c>
    </row>
    <row r="38" spans="1:22" x14ac:dyDescent="0.15">
      <c r="A38">
        <v>37</v>
      </c>
      <c r="B38" t="str">
        <f>申込１!$D$3</f>
        <v/>
      </c>
      <c r="C38" t="str">
        <f>申込１!$D$3</f>
        <v/>
      </c>
      <c r="D38" t="str">
        <f>申込１!$M$6</f>
        <v>MSA</v>
      </c>
      <c r="F38" t="str">
        <f>申込１!M44&amp;" "&amp;申込１!$D$3</f>
        <v xml:space="preserve"> </v>
      </c>
      <c r="H38">
        <f>申込１!L44</f>
        <v>37</v>
      </c>
      <c r="I38" t="str">
        <f t="shared" si="0"/>
        <v/>
      </c>
      <c r="J38" t="str">
        <f>申込１!O44</f>
        <v/>
      </c>
      <c r="O38" t="str">
        <f t="shared" si="1"/>
        <v/>
      </c>
      <c r="Q38" t="str">
        <f t="shared" si="2"/>
        <v/>
      </c>
      <c r="S38">
        <f>申込１!K44</f>
        <v>0</v>
      </c>
      <c r="U38" t="str">
        <f t="shared" si="3"/>
        <v/>
      </c>
      <c r="V38">
        <v>37</v>
      </c>
    </row>
    <row r="39" spans="1:22" x14ac:dyDescent="0.15">
      <c r="A39">
        <v>38</v>
      </c>
      <c r="B39" t="str">
        <f>申込１!$D$3</f>
        <v/>
      </c>
      <c r="C39" t="str">
        <f>申込１!$D$3</f>
        <v/>
      </c>
      <c r="D39" t="str">
        <f>申込１!$M$6</f>
        <v>MSA</v>
      </c>
      <c r="F39" t="str">
        <f>申込１!M45&amp;" "&amp;申込１!$D$3</f>
        <v xml:space="preserve"> </v>
      </c>
      <c r="H39">
        <f>申込１!L45</f>
        <v>38</v>
      </c>
      <c r="I39" t="str">
        <f t="shared" si="0"/>
        <v/>
      </c>
      <c r="J39" t="str">
        <f>申込１!O45</f>
        <v/>
      </c>
      <c r="O39" t="str">
        <f t="shared" si="1"/>
        <v/>
      </c>
      <c r="Q39" t="str">
        <f t="shared" si="2"/>
        <v/>
      </c>
      <c r="S39">
        <f>申込１!K45</f>
        <v>0</v>
      </c>
      <c r="U39" t="str">
        <f t="shared" si="3"/>
        <v/>
      </c>
      <c r="V39">
        <v>38</v>
      </c>
    </row>
    <row r="40" spans="1:22" x14ac:dyDescent="0.15">
      <c r="A40">
        <v>39</v>
      </c>
      <c r="B40" t="str">
        <f>申込１!$D$3</f>
        <v/>
      </c>
      <c r="C40" t="str">
        <f>申込１!$D$3</f>
        <v/>
      </c>
      <c r="D40" t="str">
        <f>申込１!$M$6</f>
        <v>MSA</v>
      </c>
      <c r="F40" t="str">
        <f>申込１!M46&amp;" "&amp;申込１!$D$3</f>
        <v xml:space="preserve"> </v>
      </c>
      <c r="H40">
        <f>申込１!L46</f>
        <v>39</v>
      </c>
      <c r="I40" t="str">
        <f t="shared" si="0"/>
        <v/>
      </c>
      <c r="J40" t="str">
        <f>申込１!O46</f>
        <v/>
      </c>
      <c r="O40" t="str">
        <f t="shared" si="1"/>
        <v/>
      </c>
      <c r="Q40" t="str">
        <f t="shared" si="2"/>
        <v/>
      </c>
      <c r="S40">
        <f>申込１!K46</f>
        <v>0</v>
      </c>
      <c r="U40" t="str">
        <f t="shared" si="3"/>
        <v/>
      </c>
      <c r="V40">
        <v>39</v>
      </c>
    </row>
    <row r="41" spans="1:22" x14ac:dyDescent="0.15">
      <c r="A41">
        <v>40</v>
      </c>
      <c r="B41" t="str">
        <f>申込１!$D$3</f>
        <v/>
      </c>
      <c r="C41" t="str">
        <f>申込１!$D$3</f>
        <v/>
      </c>
      <c r="D41" t="str">
        <f>申込１!$M$6</f>
        <v>MSA</v>
      </c>
      <c r="F41" t="str">
        <f>申込１!M47&amp;" "&amp;申込１!$D$3</f>
        <v xml:space="preserve"> </v>
      </c>
      <c r="H41">
        <f>申込１!L47</f>
        <v>40</v>
      </c>
      <c r="I41" t="str">
        <f t="shared" ref="I41" si="4">C41</f>
        <v/>
      </c>
      <c r="J41" t="str">
        <f>申込１!O47</f>
        <v/>
      </c>
      <c r="O41" t="str">
        <f t="shared" si="1"/>
        <v/>
      </c>
      <c r="Q41" t="str">
        <f t="shared" si="2"/>
        <v/>
      </c>
      <c r="S41">
        <f>申込１!K47</f>
        <v>0</v>
      </c>
      <c r="U41" t="str">
        <f t="shared" si="3"/>
        <v/>
      </c>
      <c r="V41">
        <v>40</v>
      </c>
    </row>
    <row r="42" spans="1:22" x14ac:dyDescent="0.15">
      <c r="A42">
        <v>1</v>
      </c>
      <c r="B42" t="str">
        <f>申込１!$D$3</f>
        <v/>
      </c>
      <c r="C42" t="str">
        <f>申込１!$D$3</f>
        <v/>
      </c>
      <c r="D42" t="str">
        <f>申込１!$S$6</f>
        <v>MSB</v>
      </c>
      <c r="F42" t="str">
        <f>申込１!S8&amp;" "&amp;申込１!$D$3</f>
        <v xml:space="preserve"> </v>
      </c>
      <c r="H42">
        <f>申込１!R8</f>
        <v>1</v>
      </c>
      <c r="I42" t="str">
        <f>C42</f>
        <v/>
      </c>
      <c r="J42" t="str">
        <f>申込１!U8</f>
        <v/>
      </c>
      <c r="O42" t="str">
        <f t="shared" si="1"/>
        <v/>
      </c>
      <c r="Q42" t="str">
        <f t="shared" si="2"/>
        <v/>
      </c>
      <c r="S42">
        <f>申込１!Q8</f>
        <v>0</v>
      </c>
      <c r="U42" t="str">
        <f t="shared" si="3"/>
        <v/>
      </c>
      <c r="V42">
        <v>41</v>
      </c>
    </row>
    <row r="43" spans="1:22" x14ac:dyDescent="0.15">
      <c r="A43">
        <v>2</v>
      </c>
      <c r="B43" t="str">
        <f>申込１!$D$3</f>
        <v/>
      </c>
      <c r="C43" t="str">
        <f>申込１!$D$3</f>
        <v/>
      </c>
      <c r="D43" t="str">
        <f>申込１!$S$6</f>
        <v>MSB</v>
      </c>
      <c r="F43" t="str">
        <f>申込１!S9&amp;" "&amp;申込１!$D$3</f>
        <v xml:space="preserve"> </v>
      </c>
      <c r="H43">
        <f>申込１!R9</f>
        <v>2</v>
      </c>
      <c r="I43" t="str">
        <f t="shared" ref="I43:I83" si="5">C43</f>
        <v/>
      </c>
      <c r="J43" t="str">
        <f>申込１!U9</f>
        <v/>
      </c>
      <c r="O43" t="str">
        <f t="shared" si="1"/>
        <v/>
      </c>
      <c r="Q43" t="str">
        <f t="shared" si="2"/>
        <v/>
      </c>
      <c r="S43">
        <f>申込１!Q9</f>
        <v>0</v>
      </c>
      <c r="U43" t="str">
        <f t="shared" si="3"/>
        <v/>
      </c>
      <c r="V43">
        <v>42</v>
      </c>
    </row>
    <row r="44" spans="1:22" x14ac:dyDescent="0.15">
      <c r="A44">
        <v>3</v>
      </c>
      <c r="B44" t="str">
        <f>申込１!$D$3</f>
        <v/>
      </c>
      <c r="C44" t="str">
        <f>申込１!$D$3</f>
        <v/>
      </c>
      <c r="D44" t="str">
        <f>申込１!$S$6</f>
        <v>MSB</v>
      </c>
      <c r="F44" t="str">
        <f>申込１!S10&amp;" "&amp;申込１!$D$3</f>
        <v xml:space="preserve"> </v>
      </c>
      <c r="H44">
        <f>申込１!R10</f>
        <v>3</v>
      </c>
      <c r="I44" t="str">
        <f t="shared" si="5"/>
        <v/>
      </c>
      <c r="J44" t="str">
        <f>申込１!U10</f>
        <v/>
      </c>
      <c r="O44" t="str">
        <f t="shared" si="1"/>
        <v/>
      </c>
      <c r="Q44" t="str">
        <f t="shared" si="2"/>
        <v/>
      </c>
      <c r="S44">
        <f>申込１!Q10</f>
        <v>0</v>
      </c>
      <c r="U44" t="str">
        <f t="shared" si="3"/>
        <v/>
      </c>
      <c r="V44">
        <v>43</v>
      </c>
    </row>
    <row r="45" spans="1:22" x14ac:dyDescent="0.15">
      <c r="A45">
        <v>4</v>
      </c>
      <c r="B45" t="str">
        <f>申込１!$D$3</f>
        <v/>
      </c>
      <c r="C45" t="str">
        <f>申込１!$D$3</f>
        <v/>
      </c>
      <c r="D45" t="str">
        <f>申込１!$S$6</f>
        <v>MSB</v>
      </c>
      <c r="F45" t="str">
        <f>申込１!S11&amp;" "&amp;申込１!$D$3</f>
        <v xml:space="preserve"> </v>
      </c>
      <c r="H45">
        <f>申込１!R11</f>
        <v>4</v>
      </c>
      <c r="I45" t="str">
        <f t="shared" si="5"/>
        <v/>
      </c>
      <c r="J45" t="str">
        <f>申込１!U11</f>
        <v/>
      </c>
      <c r="O45" t="str">
        <f t="shared" si="1"/>
        <v/>
      </c>
      <c r="Q45" t="str">
        <f t="shared" si="2"/>
        <v/>
      </c>
      <c r="S45">
        <f>申込１!Q11</f>
        <v>0</v>
      </c>
      <c r="U45" t="str">
        <f t="shared" si="3"/>
        <v/>
      </c>
      <c r="V45">
        <v>44</v>
      </c>
    </row>
    <row r="46" spans="1:22" x14ac:dyDescent="0.15">
      <c r="A46">
        <v>5</v>
      </c>
      <c r="B46" t="str">
        <f>申込１!$D$3</f>
        <v/>
      </c>
      <c r="C46" t="str">
        <f>申込１!$D$3</f>
        <v/>
      </c>
      <c r="D46" t="str">
        <f>申込１!$S$6</f>
        <v>MSB</v>
      </c>
      <c r="F46" t="str">
        <f>申込１!S12&amp;" "&amp;申込１!$D$3</f>
        <v xml:space="preserve"> </v>
      </c>
      <c r="H46">
        <f>申込１!R12</f>
        <v>5</v>
      </c>
      <c r="I46" t="str">
        <f t="shared" si="5"/>
        <v/>
      </c>
      <c r="J46" t="str">
        <f>申込１!U12</f>
        <v/>
      </c>
      <c r="O46" t="str">
        <f t="shared" si="1"/>
        <v/>
      </c>
      <c r="Q46" t="str">
        <f t="shared" si="2"/>
        <v/>
      </c>
      <c r="S46">
        <f>申込１!Q12</f>
        <v>0</v>
      </c>
      <c r="U46" t="str">
        <f t="shared" si="3"/>
        <v/>
      </c>
      <c r="V46">
        <v>45</v>
      </c>
    </row>
    <row r="47" spans="1:22" x14ac:dyDescent="0.15">
      <c r="A47">
        <v>6</v>
      </c>
      <c r="B47" t="str">
        <f>申込１!$D$3</f>
        <v/>
      </c>
      <c r="C47" t="str">
        <f>申込１!$D$3</f>
        <v/>
      </c>
      <c r="D47" t="str">
        <f>申込１!$S$6</f>
        <v>MSB</v>
      </c>
      <c r="F47" t="str">
        <f>申込１!S13&amp;" "&amp;申込１!$D$3</f>
        <v xml:space="preserve"> </v>
      </c>
      <c r="H47">
        <f>申込１!R13</f>
        <v>6</v>
      </c>
      <c r="I47" t="str">
        <f t="shared" si="5"/>
        <v/>
      </c>
      <c r="J47" t="str">
        <f>申込１!U13</f>
        <v/>
      </c>
      <c r="O47" t="str">
        <f t="shared" si="1"/>
        <v/>
      </c>
      <c r="Q47" t="str">
        <f t="shared" si="2"/>
        <v/>
      </c>
      <c r="S47">
        <f>申込１!Q13</f>
        <v>0</v>
      </c>
      <c r="U47" t="str">
        <f t="shared" si="3"/>
        <v/>
      </c>
      <c r="V47">
        <v>46</v>
      </c>
    </row>
    <row r="48" spans="1:22" x14ac:dyDescent="0.15">
      <c r="A48">
        <v>7</v>
      </c>
      <c r="B48" t="str">
        <f>申込１!$D$3</f>
        <v/>
      </c>
      <c r="C48" t="str">
        <f>申込１!$D$3</f>
        <v/>
      </c>
      <c r="D48" t="str">
        <f>申込１!$S$6</f>
        <v>MSB</v>
      </c>
      <c r="F48" t="str">
        <f>申込１!S14&amp;" "&amp;申込１!$D$3</f>
        <v xml:space="preserve"> </v>
      </c>
      <c r="H48">
        <f>申込１!R14</f>
        <v>7</v>
      </c>
      <c r="I48" t="str">
        <f t="shared" si="5"/>
        <v/>
      </c>
      <c r="J48" t="str">
        <f>申込１!U14</f>
        <v/>
      </c>
      <c r="O48" t="str">
        <f t="shared" si="1"/>
        <v/>
      </c>
      <c r="Q48" t="str">
        <f t="shared" si="2"/>
        <v/>
      </c>
      <c r="S48">
        <f>申込１!Q14</f>
        <v>0</v>
      </c>
      <c r="U48" t="str">
        <f t="shared" si="3"/>
        <v/>
      </c>
      <c r="V48">
        <v>47</v>
      </c>
    </row>
    <row r="49" spans="1:22" x14ac:dyDescent="0.15">
      <c r="A49">
        <v>8</v>
      </c>
      <c r="B49" t="str">
        <f>申込１!$D$3</f>
        <v/>
      </c>
      <c r="C49" t="str">
        <f>申込１!$D$3</f>
        <v/>
      </c>
      <c r="D49" t="str">
        <f>申込１!$S$6</f>
        <v>MSB</v>
      </c>
      <c r="F49" t="str">
        <f>申込１!S15&amp;" "&amp;申込１!$D$3</f>
        <v xml:space="preserve"> </v>
      </c>
      <c r="H49">
        <f>申込１!R15</f>
        <v>8</v>
      </c>
      <c r="I49" t="str">
        <f t="shared" si="5"/>
        <v/>
      </c>
      <c r="J49" t="str">
        <f>申込１!U15</f>
        <v/>
      </c>
      <c r="O49" t="str">
        <f t="shared" si="1"/>
        <v/>
      </c>
      <c r="Q49" t="str">
        <f t="shared" si="2"/>
        <v/>
      </c>
      <c r="S49">
        <f>申込１!Q15</f>
        <v>0</v>
      </c>
      <c r="U49" t="str">
        <f t="shared" si="3"/>
        <v/>
      </c>
      <c r="V49">
        <v>48</v>
      </c>
    </row>
    <row r="50" spans="1:22" x14ac:dyDescent="0.15">
      <c r="A50">
        <v>9</v>
      </c>
      <c r="B50" t="str">
        <f>申込１!$D$3</f>
        <v/>
      </c>
      <c r="C50" t="str">
        <f>申込１!$D$3</f>
        <v/>
      </c>
      <c r="D50" t="str">
        <f>申込１!$S$6</f>
        <v>MSB</v>
      </c>
      <c r="F50" t="str">
        <f>申込１!S16&amp;" "&amp;申込１!$D$3</f>
        <v xml:space="preserve"> </v>
      </c>
      <c r="H50">
        <f>申込１!R16</f>
        <v>9</v>
      </c>
      <c r="I50" t="str">
        <f t="shared" si="5"/>
        <v/>
      </c>
      <c r="J50" t="str">
        <f>申込１!U16</f>
        <v/>
      </c>
      <c r="O50" t="str">
        <f t="shared" si="1"/>
        <v/>
      </c>
      <c r="Q50" t="str">
        <f t="shared" si="2"/>
        <v/>
      </c>
      <c r="S50">
        <f>申込１!Q16</f>
        <v>0</v>
      </c>
      <c r="U50" t="str">
        <f t="shared" si="3"/>
        <v/>
      </c>
      <c r="V50">
        <v>49</v>
      </c>
    </row>
    <row r="51" spans="1:22" x14ac:dyDescent="0.15">
      <c r="A51">
        <v>10</v>
      </c>
      <c r="B51" t="str">
        <f>申込１!$D$3</f>
        <v/>
      </c>
      <c r="C51" t="str">
        <f>申込１!$D$3</f>
        <v/>
      </c>
      <c r="D51" t="str">
        <f>申込１!$S$6</f>
        <v>MSB</v>
      </c>
      <c r="F51" t="str">
        <f>申込１!S17&amp;" "&amp;申込１!$D$3</f>
        <v xml:space="preserve"> </v>
      </c>
      <c r="H51">
        <f>申込１!R17</f>
        <v>10</v>
      </c>
      <c r="I51" t="str">
        <f t="shared" si="5"/>
        <v/>
      </c>
      <c r="J51" t="str">
        <f>申込１!U17</f>
        <v/>
      </c>
      <c r="O51" t="str">
        <f t="shared" si="1"/>
        <v/>
      </c>
      <c r="Q51" t="str">
        <f t="shared" si="2"/>
        <v/>
      </c>
      <c r="S51">
        <f>申込１!Q17</f>
        <v>0</v>
      </c>
      <c r="U51" t="str">
        <f t="shared" si="3"/>
        <v/>
      </c>
      <c r="V51">
        <v>50</v>
      </c>
    </row>
    <row r="52" spans="1:22" x14ac:dyDescent="0.15">
      <c r="A52">
        <v>11</v>
      </c>
      <c r="B52" t="str">
        <f>申込１!$D$3</f>
        <v/>
      </c>
      <c r="C52" t="str">
        <f>申込１!$D$3</f>
        <v/>
      </c>
      <c r="D52" t="str">
        <f>申込１!$S$6</f>
        <v>MSB</v>
      </c>
      <c r="F52" t="str">
        <f>申込１!S18&amp;" "&amp;申込１!$D$3</f>
        <v xml:space="preserve"> </v>
      </c>
      <c r="H52">
        <f>申込１!R18</f>
        <v>11</v>
      </c>
      <c r="I52" t="str">
        <f t="shared" si="5"/>
        <v/>
      </c>
      <c r="J52" t="str">
        <f>申込１!U18</f>
        <v/>
      </c>
      <c r="O52" t="str">
        <f t="shared" si="1"/>
        <v/>
      </c>
      <c r="Q52" t="str">
        <f t="shared" si="2"/>
        <v/>
      </c>
      <c r="S52">
        <f>申込１!Q18</f>
        <v>0</v>
      </c>
      <c r="U52" t="str">
        <f t="shared" si="3"/>
        <v/>
      </c>
      <c r="V52">
        <v>51</v>
      </c>
    </row>
    <row r="53" spans="1:22" x14ac:dyDescent="0.15">
      <c r="A53">
        <v>12</v>
      </c>
      <c r="B53" t="str">
        <f>申込１!$D$3</f>
        <v/>
      </c>
      <c r="C53" t="str">
        <f>申込１!$D$3</f>
        <v/>
      </c>
      <c r="D53" t="str">
        <f>申込１!$S$6</f>
        <v>MSB</v>
      </c>
      <c r="F53" t="str">
        <f>申込１!S19&amp;" "&amp;申込１!$D$3</f>
        <v xml:space="preserve"> </v>
      </c>
      <c r="H53">
        <f>申込１!R19</f>
        <v>12</v>
      </c>
      <c r="I53" t="str">
        <f t="shared" si="5"/>
        <v/>
      </c>
      <c r="J53" t="str">
        <f>申込１!U19</f>
        <v/>
      </c>
      <c r="O53" t="str">
        <f t="shared" si="1"/>
        <v/>
      </c>
      <c r="Q53" t="str">
        <f t="shared" si="2"/>
        <v/>
      </c>
      <c r="S53">
        <f>申込１!Q19</f>
        <v>0</v>
      </c>
      <c r="U53" t="str">
        <f t="shared" si="3"/>
        <v/>
      </c>
      <c r="V53">
        <v>52</v>
      </c>
    </row>
    <row r="54" spans="1:22" x14ac:dyDescent="0.15">
      <c r="A54">
        <v>13</v>
      </c>
      <c r="B54" t="str">
        <f>申込１!$D$3</f>
        <v/>
      </c>
      <c r="C54" t="str">
        <f>申込１!$D$3</f>
        <v/>
      </c>
      <c r="D54" t="str">
        <f>申込１!$S$6</f>
        <v>MSB</v>
      </c>
      <c r="F54" t="str">
        <f>申込１!S20&amp;" "&amp;申込１!$D$3</f>
        <v xml:space="preserve"> </v>
      </c>
      <c r="H54">
        <f>申込１!R20</f>
        <v>13</v>
      </c>
      <c r="I54" t="str">
        <f t="shared" si="5"/>
        <v/>
      </c>
      <c r="J54" t="str">
        <f>申込１!U20</f>
        <v/>
      </c>
      <c r="O54" t="str">
        <f t="shared" si="1"/>
        <v/>
      </c>
      <c r="Q54" t="str">
        <f t="shared" si="2"/>
        <v/>
      </c>
      <c r="S54">
        <f>申込１!Q20</f>
        <v>0</v>
      </c>
      <c r="U54" t="str">
        <f t="shared" si="3"/>
        <v/>
      </c>
      <c r="V54">
        <v>53</v>
      </c>
    </row>
    <row r="55" spans="1:22" x14ac:dyDescent="0.15">
      <c r="A55">
        <v>14</v>
      </c>
      <c r="B55" t="str">
        <f>申込１!$D$3</f>
        <v/>
      </c>
      <c r="C55" t="str">
        <f>申込１!$D$3</f>
        <v/>
      </c>
      <c r="D55" t="str">
        <f>申込１!$S$6</f>
        <v>MSB</v>
      </c>
      <c r="F55" t="str">
        <f>申込１!S21&amp;" "&amp;申込１!$D$3</f>
        <v xml:space="preserve"> </v>
      </c>
      <c r="H55">
        <f>申込１!R21</f>
        <v>14</v>
      </c>
      <c r="I55" t="str">
        <f t="shared" si="5"/>
        <v/>
      </c>
      <c r="J55" t="str">
        <f>申込１!U21</f>
        <v/>
      </c>
      <c r="O55" t="str">
        <f t="shared" si="1"/>
        <v/>
      </c>
      <c r="Q55" t="str">
        <f t="shared" si="2"/>
        <v/>
      </c>
      <c r="S55">
        <f>申込１!Q21</f>
        <v>0</v>
      </c>
      <c r="U55" t="str">
        <f t="shared" si="3"/>
        <v/>
      </c>
      <c r="V55">
        <v>54</v>
      </c>
    </row>
    <row r="56" spans="1:22" x14ac:dyDescent="0.15">
      <c r="A56">
        <v>15</v>
      </c>
      <c r="B56" t="str">
        <f>申込１!$D$3</f>
        <v/>
      </c>
      <c r="C56" t="str">
        <f>申込１!$D$3</f>
        <v/>
      </c>
      <c r="D56" t="str">
        <f>申込１!$S$6</f>
        <v>MSB</v>
      </c>
      <c r="F56" t="str">
        <f>申込１!S22&amp;" "&amp;申込１!$D$3</f>
        <v xml:space="preserve"> </v>
      </c>
      <c r="H56">
        <f>申込１!R22</f>
        <v>15</v>
      </c>
      <c r="I56" t="str">
        <f t="shared" si="5"/>
        <v/>
      </c>
      <c r="J56" t="str">
        <f>申込１!U22</f>
        <v/>
      </c>
      <c r="O56" t="str">
        <f t="shared" si="1"/>
        <v/>
      </c>
      <c r="Q56" t="str">
        <f t="shared" si="2"/>
        <v/>
      </c>
      <c r="S56">
        <f>申込１!Q22</f>
        <v>0</v>
      </c>
      <c r="U56" t="str">
        <f t="shared" si="3"/>
        <v/>
      </c>
      <c r="V56">
        <v>55</v>
      </c>
    </row>
    <row r="57" spans="1:22" x14ac:dyDescent="0.15">
      <c r="A57">
        <v>16</v>
      </c>
      <c r="B57" t="str">
        <f>申込１!$D$3</f>
        <v/>
      </c>
      <c r="C57" t="str">
        <f>申込１!$D$3</f>
        <v/>
      </c>
      <c r="D57" t="str">
        <f>申込１!$S$6</f>
        <v>MSB</v>
      </c>
      <c r="F57" t="str">
        <f>申込１!S23&amp;" "&amp;申込１!$D$3</f>
        <v xml:space="preserve"> </v>
      </c>
      <c r="H57">
        <f>申込１!R23</f>
        <v>16</v>
      </c>
      <c r="I57" t="str">
        <f t="shared" si="5"/>
        <v/>
      </c>
      <c r="J57" t="str">
        <f>申込１!U23</f>
        <v/>
      </c>
      <c r="O57" t="str">
        <f t="shared" si="1"/>
        <v/>
      </c>
      <c r="Q57" t="str">
        <f t="shared" si="2"/>
        <v/>
      </c>
      <c r="S57">
        <f>申込１!Q23</f>
        <v>0</v>
      </c>
      <c r="U57" t="str">
        <f t="shared" si="3"/>
        <v/>
      </c>
      <c r="V57">
        <v>56</v>
      </c>
    </row>
    <row r="58" spans="1:22" x14ac:dyDescent="0.15">
      <c r="A58">
        <v>17</v>
      </c>
      <c r="B58" t="str">
        <f>申込１!$D$3</f>
        <v/>
      </c>
      <c r="C58" t="str">
        <f>申込１!$D$3</f>
        <v/>
      </c>
      <c r="D58" t="str">
        <f>申込１!$S$6</f>
        <v>MSB</v>
      </c>
      <c r="F58" t="str">
        <f>申込１!S24&amp;" "&amp;申込１!$D$3</f>
        <v xml:space="preserve"> </v>
      </c>
      <c r="H58">
        <f>申込１!R24</f>
        <v>17</v>
      </c>
      <c r="I58" t="str">
        <f t="shared" si="5"/>
        <v/>
      </c>
      <c r="J58" t="str">
        <f>申込１!U24</f>
        <v/>
      </c>
      <c r="O58" t="str">
        <f t="shared" si="1"/>
        <v/>
      </c>
      <c r="Q58" t="str">
        <f t="shared" si="2"/>
        <v/>
      </c>
      <c r="S58">
        <f>申込１!Q24</f>
        <v>0</v>
      </c>
      <c r="U58" t="str">
        <f t="shared" si="3"/>
        <v/>
      </c>
      <c r="V58">
        <v>57</v>
      </c>
    </row>
    <row r="59" spans="1:22" x14ac:dyDescent="0.15">
      <c r="A59">
        <v>18</v>
      </c>
      <c r="B59" t="str">
        <f>申込１!$D$3</f>
        <v/>
      </c>
      <c r="C59" t="str">
        <f>申込１!$D$3</f>
        <v/>
      </c>
      <c r="D59" t="str">
        <f>申込１!$S$6</f>
        <v>MSB</v>
      </c>
      <c r="F59" t="str">
        <f>申込１!S25&amp;" "&amp;申込１!$D$3</f>
        <v xml:space="preserve"> </v>
      </c>
      <c r="H59">
        <f>申込１!R25</f>
        <v>18</v>
      </c>
      <c r="I59" t="str">
        <f t="shared" si="5"/>
        <v/>
      </c>
      <c r="J59" t="str">
        <f>申込１!U25</f>
        <v/>
      </c>
      <c r="O59" t="str">
        <f t="shared" si="1"/>
        <v/>
      </c>
      <c r="Q59" t="str">
        <f t="shared" si="2"/>
        <v/>
      </c>
      <c r="S59">
        <f>申込１!Q25</f>
        <v>0</v>
      </c>
      <c r="U59" t="str">
        <f t="shared" si="3"/>
        <v/>
      </c>
      <c r="V59">
        <v>58</v>
      </c>
    </row>
    <row r="60" spans="1:22" x14ac:dyDescent="0.15">
      <c r="A60">
        <v>19</v>
      </c>
      <c r="B60" t="str">
        <f>申込１!$D$3</f>
        <v/>
      </c>
      <c r="C60" t="str">
        <f>申込１!$D$3</f>
        <v/>
      </c>
      <c r="D60" t="str">
        <f>申込１!$S$6</f>
        <v>MSB</v>
      </c>
      <c r="F60" t="str">
        <f>申込１!S26&amp;" "&amp;申込１!$D$3</f>
        <v xml:space="preserve"> </v>
      </c>
      <c r="H60">
        <f>申込１!R26</f>
        <v>19</v>
      </c>
      <c r="I60" t="str">
        <f t="shared" si="5"/>
        <v/>
      </c>
      <c r="J60" t="str">
        <f>申込１!U26</f>
        <v/>
      </c>
      <c r="O60" t="str">
        <f t="shared" si="1"/>
        <v/>
      </c>
      <c r="Q60" t="str">
        <f t="shared" si="2"/>
        <v/>
      </c>
      <c r="S60">
        <f>申込１!Q26</f>
        <v>0</v>
      </c>
      <c r="U60" t="str">
        <f t="shared" si="3"/>
        <v/>
      </c>
      <c r="V60">
        <v>59</v>
      </c>
    </row>
    <row r="61" spans="1:22" x14ac:dyDescent="0.15">
      <c r="A61">
        <v>20</v>
      </c>
      <c r="B61" t="str">
        <f>申込１!$D$3</f>
        <v/>
      </c>
      <c r="C61" t="str">
        <f>申込１!$D$3</f>
        <v/>
      </c>
      <c r="D61" t="str">
        <f>申込１!$S$6</f>
        <v>MSB</v>
      </c>
      <c r="F61" t="str">
        <f>申込１!S27&amp;" "&amp;申込１!$D$3</f>
        <v xml:space="preserve"> </v>
      </c>
      <c r="H61">
        <f>申込１!R27</f>
        <v>20</v>
      </c>
      <c r="I61" t="str">
        <f t="shared" si="5"/>
        <v/>
      </c>
      <c r="J61" t="str">
        <f>申込１!U27</f>
        <v/>
      </c>
      <c r="O61" t="str">
        <f t="shared" si="1"/>
        <v/>
      </c>
      <c r="Q61" t="str">
        <f t="shared" si="2"/>
        <v/>
      </c>
      <c r="S61">
        <f>申込１!Q27</f>
        <v>0</v>
      </c>
      <c r="U61" t="str">
        <f t="shared" si="3"/>
        <v/>
      </c>
      <c r="V61">
        <v>60</v>
      </c>
    </row>
    <row r="62" spans="1:22" x14ac:dyDescent="0.15">
      <c r="A62">
        <v>21</v>
      </c>
      <c r="B62" t="str">
        <f>申込１!$D$3</f>
        <v/>
      </c>
      <c r="C62" t="str">
        <f>申込１!$D$3</f>
        <v/>
      </c>
      <c r="D62" t="str">
        <f>申込１!$S$6</f>
        <v>MSB</v>
      </c>
      <c r="F62" t="str">
        <f>申込１!S28&amp;" "&amp;申込１!$D$3</f>
        <v xml:space="preserve"> </v>
      </c>
      <c r="H62">
        <f>申込１!R28</f>
        <v>21</v>
      </c>
      <c r="I62" t="str">
        <f t="shared" si="5"/>
        <v/>
      </c>
      <c r="J62" t="str">
        <f>申込１!U28</f>
        <v/>
      </c>
      <c r="O62" t="str">
        <f t="shared" si="1"/>
        <v/>
      </c>
      <c r="Q62" t="str">
        <f t="shared" si="2"/>
        <v/>
      </c>
      <c r="S62">
        <f>申込１!Q28</f>
        <v>0</v>
      </c>
      <c r="U62" t="str">
        <f t="shared" si="3"/>
        <v/>
      </c>
      <c r="V62">
        <v>61</v>
      </c>
    </row>
    <row r="63" spans="1:22" x14ac:dyDescent="0.15">
      <c r="A63">
        <v>22</v>
      </c>
      <c r="B63" t="str">
        <f>申込１!$D$3</f>
        <v/>
      </c>
      <c r="C63" t="str">
        <f>申込１!$D$3</f>
        <v/>
      </c>
      <c r="D63" t="str">
        <f>申込１!$S$6</f>
        <v>MSB</v>
      </c>
      <c r="F63" t="str">
        <f>申込１!S29&amp;" "&amp;申込１!$D$3</f>
        <v xml:space="preserve"> </v>
      </c>
      <c r="H63">
        <f>申込１!R29</f>
        <v>22</v>
      </c>
      <c r="I63" t="str">
        <f t="shared" si="5"/>
        <v/>
      </c>
      <c r="J63" t="str">
        <f>申込１!U29</f>
        <v/>
      </c>
      <c r="O63" t="str">
        <f t="shared" si="1"/>
        <v/>
      </c>
      <c r="Q63" t="str">
        <f t="shared" si="2"/>
        <v/>
      </c>
      <c r="S63">
        <f>申込１!Q29</f>
        <v>0</v>
      </c>
      <c r="U63" t="str">
        <f t="shared" si="3"/>
        <v/>
      </c>
      <c r="V63">
        <v>62</v>
      </c>
    </row>
    <row r="64" spans="1:22" x14ac:dyDescent="0.15">
      <c r="A64">
        <v>23</v>
      </c>
      <c r="B64" t="str">
        <f>申込１!$D$3</f>
        <v/>
      </c>
      <c r="C64" t="str">
        <f>申込１!$D$3</f>
        <v/>
      </c>
      <c r="D64" t="str">
        <f>申込１!$S$6</f>
        <v>MSB</v>
      </c>
      <c r="F64" t="str">
        <f>申込１!S30&amp;" "&amp;申込１!$D$3</f>
        <v xml:space="preserve"> </v>
      </c>
      <c r="H64">
        <f>申込１!R30</f>
        <v>23</v>
      </c>
      <c r="I64" t="str">
        <f t="shared" si="5"/>
        <v/>
      </c>
      <c r="J64" t="str">
        <f>申込１!U30</f>
        <v/>
      </c>
      <c r="O64" t="str">
        <f t="shared" si="1"/>
        <v/>
      </c>
      <c r="Q64" t="str">
        <f t="shared" si="2"/>
        <v/>
      </c>
      <c r="S64">
        <f>申込１!Q30</f>
        <v>0</v>
      </c>
      <c r="U64" t="str">
        <f t="shared" si="3"/>
        <v/>
      </c>
      <c r="V64">
        <v>63</v>
      </c>
    </row>
    <row r="65" spans="1:22" x14ac:dyDescent="0.15">
      <c r="A65">
        <v>24</v>
      </c>
      <c r="B65" t="str">
        <f>申込１!$D$3</f>
        <v/>
      </c>
      <c r="C65" t="str">
        <f>申込１!$D$3</f>
        <v/>
      </c>
      <c r="D65" t="str">
        <f>申込１!$S$6</f>
        <v>MSB</v>
      </c>
      <c r="F65" t="str">
        <f>申込１!S31&amp;" "&amp;申込１!$D$3</f>
        <v xml:space="preserve"> </v>
      </c>
      <c r="H65">
        <f>申込１!R31</f>
        <v>24</v>
      </c>
      <c r="I65" t="str">
        <f t="shared" si="5"/>
        <v/>
      </c>
      <c r="J65" t="str">
        <f>申込１!U31</f>
        <v/>
      </c>
      <c r="O65" t="str">
        <f t="shared" si="1"/>
        <v/>
      </c>
      <c r="Q65" t="str">
        <f t="shared" si="2"/>
        <v/>
      </c>
      <c r="S65">
        <f>申込１!Q31</f>
        <v>0</v>
      </c>
      <c r="U65" t="str">
        <f t="shared" si="3"/>
        <v/>
      </c>
      <c r="V65">
        <v>64</v>
      </c>
    </row>
    <row r="66" spans="1:22" x14ac:dyDescent="0.15">
      <c r="A66">
        <v>25</v>
      </c>
      <c r="B66" t="str">
        <f>申込１!$D$3</f>
        <v/>
      </c>
      <c r="C66" t="str">
        <f>申込１!$D$3</f>
        <v/>
      </c>
      <c r="D66" t="str">
        <f>申込１!$S$6</f>
        <v>MSB</v>
      </c>
      <c r="F66" t="str">
        <f>申込１!S32&amp;" "&amp;申込１!$D$3</f>
        <v xml:space="preserve"> </v>
      </c>
      <c r="H66">
        <f>申込１!R32</f>
        <v>25</v>
      </c>
      <c r="I66" t="str">
        <f t="shared" si="5"/>
        <v/>
      </c>
      <c r="J66" t="str">
        <f>申込１!U32</f>
        <v/>
      </c>
      <c r="O66" t="str">
        <f t="shared" si="1"/>
        <v/>
      </c>
      <c r="Q66" t="str">
        <f t="shared" si="2"/>
        <v/>
      </c>
      <c r="S66">
        <f>申込１!Q32</f>
        <v>0</v>
      </c>
      <c r="U66" t="str">
        <f t="shared" si="3"/>
        <v/>
      </c>
      <c r="V66">
        <v>65</v>
      </c>
    </row>
    <row r="67" spans="1:22" x14ac:dyDescent="0.15">
      <c r="A67">
        <v>26</v>
      </c>
      <c r="B67" t="str">
        <f>申込１!$D$3</f>
        <v/>
      </c>
      <c r="C67" t="str">
        <f>申込１!$D$3</f>
        <v/>
      </c>
      <c r="D67" t="str">
        <f>申込１!$S$6</f>
        <v>MSB</v>
      </c>
      <c r="F67" t="str">
        <f>申込１!S33&amp;" "&amp;申込１!$D$3</f>
        <v xml:space="preserve"> </v>
      </c>
      <c r="H67">
        <f>申込１!R33</f>
        <v>26</v>
      </c>
      <c r="I67" t="str">
        <f t="shared" si="5"/>
        <v/>
      </c>
      <c r="J67" t="str">
        <f>申込１!U33</f>
        <v/>
      </c>
      <c r="O67" t="str">
        <f t="shared" ref="O67:O80" si="6">IFERROR(IF(S67&lt;&gt;"",VLOOKUP(S67,$A$129:$J$173,9,FALSE),""),"")</f>
        <v/>
      </c>
      <c r="Q67" t="str">
        <f t="shared" ref="Q67:Q81" si="7">IFERROR(IF(S67&lt;&gt;"",VLOOKUP(S67,$A$129:$J$173,10,FALSE),""),"")</f>
        <v/>
      </c>
      <c r="S67">
        <f>申込１!Q33</f>
        <v>0</v>
      </c>
      <c r="U67" t="str">
        <f t="shared" ref="U67:U122" si="8">IF(S67=0,"","○")</f>
        <v/>
      </c>
      <c r="V67">
        <v>66</v>
      </c>
    </row>
    <row r="68" spans="1:22" x14ac:dyDescent="0.15">
      <c r="A68">
        <v>27</v>
      </c>
      <c r="B68" t="str">
        <f>申込１!$D$3</f>
        <v/>
      </c>
      <c r="C68" t="str">
        <f>申込１!$D$3</f>
        <v/>
      </c>
      <c r="D68" t="str">
        <f>申込１!$S$6</f>
        <v>MSB</v>
      </c>
      <c r="F68" t="str">
        <f>申込１!S34&amp;" "&amp;申込１!$D$3</f>
        <v xml:space="preserve"> </v>
      </c>
      <c r="H68">
        <f>申込１!R34</f>
        <v>27</v>
      </c>
      <c r="I68" t="str">
        <f t="shared" si="5"/>
        <v/>
      </c>
      <c r="J68" t="str">
        <f>申込１!U34</f>
        <v/>
      </c>
      <c r="O68" t="str">
        <f t="shared" si="6"/>
        <v/>
      </c>
      <c r="Q68" t="str">
        <f t="shared" si="7"/>
        <v/>
      </c>
      <c r="S68">
        <f>申込１!Q34</f>
        <v>0</v>
      </c>
      <c r="U68" t="str">
        <f t="shared" si="8"/>
        <v/>
      </c>
      <c r="V68">
        <v>67</v>
      </c>
    </row>
    <row r="69" spans="1:22" x14ac:dyDescent="0.15">
      <c r="A69">
        <v>28</v>
      </c>
      <c r="B69" t="str">
        <f>申込１!$D$3</f>
        <v/>
      </c>
      <c r="C69" t="str">
        <f>申込１!$D$3</f>
        <v/>
      </c>
      <c r="D69" t="str">
        <f>申込１!$S$6</f>
        <v>MSB</v>
      </c>
      <c r="F69" t="str">
        <f>申込１!S35&amp;" "&amp;申込１!$D$3</f>
        <v xml:space="preserve"> </v>
      </c>
      <c r="H69">
        <f>申込１!R35</f>
        <v>28</v>
      </c>
      <c r="I69" t="str">
        <f t="shared" si="5"/>
        <v/>
      </c>
      <c r="J69" t="str">
        <f>申込１!U35</f>
        <v/>
      </c>
      <c r="O69" t="str">
        <f t="shared" si="6"/>
        <v/>
      </c>
      <c r="Q69" t="str">
        <f t="shared" si="7"/>
        <v/>
      </c>
      <c r="S69">
        <f>申込１!Q35</f>
        <v>0</v>
      </c>
      <c r="U69" t="str">
        <f t="shared" si="8"/>
        <v/>
      </c>
      <c r="V69">
        <v>68</v>
      </c>
    </row>
    <row r="70" spans="1:22" x14ac:dyDescent="0.15">
      <c r="A70">
        <v>29</v>
      </c>
      <c r="B70" t="str">
        <f>申込１!$D$3</f>
        <v/>
      </c>
      <c r="C70" t="str">
        <f>申込１!$D$3</f>
        <v/>
      </c>
      <c r="D70" t="str">
        <f>申込１!$S$6</f>
        <v>MSB</v>
      </c>
      <c r="F70" t="str">
        <f>申込１!S36&amp;" "&amp;申込１!$D$3</f>
        <v xml:space="preserve"> </v>
      </c>
      <c r="H70">
        <f>申込１!R36</f>
        <v>29</v>
      </c>
      <c r="I70" t="str">
        <f t="shared" si="5"/>
        <v/>
      </c>
      <c r="J70" t="str">
        <f>申込１!U36</f>
        <v/>
      </c>
      <c r="O70" t="str">
        <f t="shared" si="6"/>
        <v/>
      </c>
      <c r="Q70" t="str">
        <f t="shared" si="7"/>
        <v/>
      </c>
      <c r="S70">
        <f>申込１!Q36</f>
        <v>0</v>
      </c>
      <c r="U70" t="str">
        <f t="shared" si="8"/>
        <v/>
      </c>
      <c r="V70">
        <v>69</v>
      </c>
    </row>
    <row r="71" spans="1:22" x14ac:dyDescent="0.15">
      <c r="A71">
        <v>30</v>
      </c>
      <c r="B71" t="str">
        <f>申込１!$D$3</f>
        <v/>
      </c>
      <c r="C71" t="str">
        <f>申込１!$D$3</f>
        <v/>
      </c>
      <c r="D71" t="str">
        <f>申込１!$S$6</f>
        <v>MSB</v>
      </c>
      <c r="F71" t="str">
        <f>申込１!S37&amp;" "&amp;申込１!$D$3</f>
        <v xml:space="preserve"> </v>
      </c>
      <c r="H71">
        <f>申込１!R37</f>
        <v>30</v>
      </c>
      <c r="I71" t="str">
        <f t="shared" si="5"/>
        <v/>
      </c>
      <c r="J71" t="str">
        <f>申込１!U37</f>
        <v/>
      </c>
      <c r="O71" t="str">
        <f t="shared" si="6"/>
        <v/>
      </c>
      <c r="Q71" t="str">
        <f t="shared" si="7"/>
        <v/>
      </c>
      <c r="S71">
        <f>申込１!Q37</f>
        <v>0</v>
      </c>
      <c r="U71" t="str">
        <f t="shared" si="8"/>
        <v/>
      </c>
      <c r="V71">
        <v>70</v>
      </c>
    </row>
    <row r="72" spans="1:22" x14ac:dyDescent="0.15">
      <c r="A72">
        <v>31</v>
      </c>
      <c r="B72" t="str">
        <f>申込１!$D$3</f>
        <v/>
      </c>
      <c r="C72" t="str">
        <f>申込１!$D$3</f>
        <v/>
      </c>
      <c r="D72" t="str">
        <f>申込１!$S$6</f>
        <v>MSB</v>
      </c>
      <c r="F72" t="str">
        <f>申込１!S38&amp;" "&amp;申込１!$D$3</f>
        <v xml:space="preserve"> </v>
      </c>
      <c r="H72">
        <f>申込１!R38</f>
        <v>31</v>
      </c>
      <c r="I72" t="str">
        <f t="shared" si="5"/>
        <v/>
      </c>
      <c r="J72" t="str">
        <f>申込１!U38</f>
        <v/>
      </c>
      <c r="O72" t="str">
        <f t="shared" si="6"/>
        <v/>
      </c>
      <c r="Q72" t="str">
        <f t="shared" si="7"/>
        <v/>
      </c>
      <c r="S72">
        <f>申込１!Q38</f>
        <v>0</v>
      </c>
      <c r="U72" t="str">
        <f t="shared" si="8"/>
        <v/>
      </c>
      <c r="V72">
        <v>71</v>
      </c>
    </row>
    <row r="73" spans="1:22" x14ac:dyDescent="0.15">
      <c r="A73">
        <v>32</v>
      </c>
      <c r="B73" t="str">
        <f>申込１!$D$3</f>
        <v/>
      </c>
      <c r="C73" t="str">
        <f>申込１!$D$3</f>
        <v/>
      </c>
      <c r="D73" t="str">
        <f>申込１!$S$6</f>
        <v>MSB</v>
      </c>
      <c r="F73" t="str">
        <f>申込１!S39&amp;" "&amp;申込１!$D$3</f>
        <v xml:space="preserve"> </v>
      </c>
      <c r="H73">
        <f>申込１!R39</f>
        <v>32</v>
      </c>
      <c r="I73" t="str">
        <f t="shared" si="5"/>
        <v/>
      </c>
      <c r="J73" t="str">
        <f>申込１!U39</f>
        <v/>
      </c>
      <c r="O73" t="str">
        <f t="shared" si="6"/>
        <v/>
      </c>
      <c r="Q73" t="str">
        <f t="shared" si="7"/>
        <v/>
      </c>
      <c r="S73">
        <f>申込１!Q39</f>
        <v>0</v>
      </c>
      <c r="U73" t="str">
        <f t="shared" si="8"/>
        <v/>
      </c>
      <c r="V73">
        <v>72</v>
      </c>
    </row>
    <row r="74" spans="1:22" x14ac:dyDescent="0.15">
      <c r="A74">
        <v>33</v>
      </c>
      <c r="B74" t="str">
        <f>申込１!$D$3</f>
        <v/>
      </c>
      <c r="C74" t="str">
        <f>申込１!$D$3</f>
        <v/>
      </c>
      <c r="D74" t="str">
        <f>申込１!$S$6</f>
        <v>MSB</v>
      </c>
      <c r="F74" t="str">
        <f>申込１!S40&amp;" "&amp;申込１!$D$3</f>
        <v xml:space="preserve"> </v>
      </c>
      <c r="H74">
        <f>申込１!R40</f>
        <v>33</v>
      </c>
      <c r="I74" t="str">
        <f t="shared" si="5"/>
        <v/>
      </c>
      <c r="J74" t="str">
        <f>申込１!U40</f>
        <v/>
      </c>
      <c r="O74" t="str">
        <f t="shared" si="6"/>
        <v/>
      </c>
      <c r="Q74" t="str">
        <f t="shared" si="7"/>
        <v/>
      </c>
      <c r="S74">
        <f>申込１!Q40</f>
        <v>0</v>
      </c>
      <c r="U74" t="str">
        <f t="shared" si="8"/>
        <v/>
      </c>
      <c r="V74">
        <v>73</v>
      </c>
    </row>
    <row r="75" spans="1:22" x14ac:dyDescent="0.15">
      <c r="A75">
        <v>34</v>
      </c>
      <c r="B75" t="str">
        <f>申込１!$D$3</f>
        <v/>
      </c>
      <c r="C75" t="str">
        <f>申込１!$D$3</f>
        <v/>
      </c>
      <c r="D75" t="str">
        <f>申込１!$S$6</f>
        <v>MSB</v>
      </c>
      <c r="F75" t="str">
        <f>申込１!S41&amp;" "&amp;申込１!$D$3</f>
        <v xml:space="preserve"> </v>
      </c>
      <c r="H75">
        <f>申込１!R41</f>
        <v>34</v>
      </c>
      <c r="I75" t="str">
        <f t="shared" si="5"/>
        <v/>
      </c>
      <c r="J75" t="str">
        <f>申込１!U41</f>
        <v/>
      </c>
      <c r="O75" t="str">
        <f t="shared" si="6"/>
        <v/>
      </c>
      <c r="Q75" t="str">
        <f t="shared" si="7"/>
        <v/>
      </c>
      <c r="S75">
        <f>申込１!Q41</f>
        <v>0</v>
      </c>
      <c r="U75" t="str">
        <f t="shared" si="8"/>
        <v/>
      </c>
      <c r="V75">
        <v>74</v>
      </c>
    </row>
    <row r="76" spans="1:22" x14ac:dyDescent="0.15">
      <c r="A76">
        <v>35</v>
      </c>
      <c r="B76" t="str">
        <f>申込１!$D$3</f>
        <v/>
      </c>
      <c r="C76" t="str">
        <f>申込１!$D$3</f>
        <v/>
      </c>
      <c r="D76" t="str">
        <f>申込１!$S$6</f>
        <v>MSB</v>
      </c>
      <c r="F76" t="str">
        <f>申込１!S42&amp;" "&amp;申込１!$D$3</f>
        <v xml:space="preserve"> </v>
      </c>
      <c r="H76">
        <f>申込１!R42</f>
        <v>35</v>
      </c>
      <c r="I76" t="str">
        <f t="shared" si="5"/>
        <v/>
      </c>
      <c r="J76" t="str">
        <f>申込１!U42</f>
        <v/>
      </c>
      <c r="O76" t="str">
        <f t="shared" si="6"/>
        <v/>
      </c>
      <c r="Q76" t="str">
        <f t="shared" si="7"/>
        <v/>
      </c>
      <c r="S76">
        <f>申込１!Q42</f>
        <v>0</v>
      </c>
      <c r="U76" t="str">
        <f t="shared" si="8"/>
        <v/>
      </c>
      <c r="V76">
        <v>75</v>
      </c>
    </row>
    <row r="77" spans="1:22" x14ac:dyDescent="0.15">
      <c r="A77">
        <v>36</v>
      </c>
      <c r="B77" t="str">
        <f>申込１!$D$3</f>
        <v/>
      </c>
      <c r="C77" t="str">
        <f>申込１!$D$3</f>
        <v/>
      </c>
      <c r="D77" t="str">
        <f>申込１!$S$6</f>
        <v>MSB</v>
      </c>
      <c r="F77" t="str">
        <f>申込１!S43&amp;" "&amp;申込１!$D$3</f>
        <v xml:space="preserve"> </v>
      </c>
      <c r="H77">
        <f>申込１!R43</f>
        <v>36</v>
      </c>
      <c r="I77" t="str">
        <f t="shared" si="5"/>
        <v/>
      </c>
      <c r="J77" t="str">
        <f>申込１!U43</f>
        <v/>
      </c>
      <c r="O77" t="str">
        <f t="shared" si="6"/>
        <v/>
      </c>
      <c r="Q77" t="str">
        <f t="shared" si="7"/>
        <v/>
      </c>
      <c r="S77">
        <f>申込１!Q43</f>
        <v>0</v>
      </c>
      <c r="U77" t="str">
        <f t="shared" si="8"/>
        <v/>
      </c>
      <c r="V77">
        <v>76</v>
      </c>
    </row>
    <row r="78" spans="1:22" x14ac:dyDescent="0.15">
      <c r="A78">
        <v>37</v>
      </c>
      <c r="B78" t="str">
        <f>申込１!$D$3</f>
        <v/>
      </c>
      <c r="C78" t="str">
        <f>申込１!$D$3</f>
        <v/>
      </c>
      <c r="D78" t="str">
        <f>申込１!$S$6</f>
        <v>MSB</v>
      </c>
      <c r="F78" t="str">
        <f>申込１!S44&amp;" "&amp;申込１!$D$3</f>
        <v xml:space="preserve"> </v>
      </c>
      <c r="H78">
        <f>申込１!R44</f>
        <v>37</v>
      </c>
      <c r="I78" t="str">
        <f t="shared" si="5"/>
        <v/>
      </c>
      <c r="J78" t="str">
        <f>申込１!U44</f>
        <v/>
      </c>
      <c r="O78" t="str">
        <f t="shared" si="6"/>
        <v/>
      </c>
      <c r="Q78" t="str">
        <f t="shared" si="7"/>
        <v/>
      </c>
      <c r="S78">
        <f>申込１!Q44</f>
        <v>0</v>
      </c>
      <c r="U78" t="str">
        <f t="shared" si="8"/>
        <v/>
      </c>
      <c r="V78">
        <v>77</v>
      </c>
    </row>
    <row r="79" spans="1:22" x14ac:dyDescent="0.15">
      <c r="A79">
        <v>38</v>
      </c>
      <c r="B79" t="str">
        <f>申込１!$D$3</f>
        <v/>
      </c>
      <c r="C79" t="str">
        <f>申込１!$D$3</f>
        <v/>
      </c>
      <c r="D79" t="str">
        <f>申込１!$S$6</f>
        <v>MSB</v>
      </c>
      <c r="F79" t="str">
        <f>申込１!S45&amp;" "&amp;申込１!$D$3</f>
        <v xml:space="preserve"> </v>
      </c>
      <c r="H79">
        <f>申込１!R45</f>
        <v>38</v>
      </c>
      <c r="I79" t="str">
        <f t="shared" si="5"/>
        <v/>
      </c>
      <c r="J79" t="str">
        <f>申込１!U45</f>
        <v/>
      </c>
      <c r="O79" t="str">
        <f t="shared" si="6"/>
        <v/>
      </c>
      <c r="Q79" t="str">
        <f t="shared" si="7"/>
        <v/>
      </c>
      <c r="S79">
        <f>申込１!Q45</f>
        <v>0</v>
      </c>
      <c r="U79" t="str">
        <f t="shared" si="8"/>
        <v/>
      </c>
      <c r="V79">
        <v>78</v>
      </c>
    </row>
    <row r="80" spans="1:22" x14ac:dyDescent="0.15">
      <c r="A80">
        <v>39</v>
      </c>
      <c r="B80" t="str">
        <f>申込１!$D$3</f>
        <v/>
      </c>
      <c r="C80" t="str">
        <f>申込１!$D$3</f>
        <v/>
      </c>
      <c r="D80" t="str">
        <f>申込１!$S$6</f>
        <v>MSB</v>
      </c>
      <c r="F80" t="str">
        <f>申込１!S46&amp;" "&amp;申込１!$D$3</f>
        <v xml:space="preserve"> </v>
      </c>
      <c r="H80">
        <f>申込１!R46</f>
        <v>39</v>
      </c>
      <c r="I80" t="str">
        <f t="shared" si="5"/>
        <v/>
      </c>
      <c r="J80" t="str">
        <f>申込１!U46</f>
        <v/>
      </c>
      <c r="O80" t="str">
        <f t="shared" si="6"/>
        <v/>
      </c>
      <c r="Q80" t="str">
        <f t="shared" si="7"/>
        <v/>
      </c>
      <c r="S80">
        <f>申込１!Q46</f>
        <v>0</v>
      </c>
      <c r="U80" t="str">
        <f t="shared" si="8"/>
        <v/>
      </c>
      <c r="V80">
        <v>79</v>
      </c>
    </row>
    <row r="81" spans="1:22" x14ac:dyDescent="0.15">
      <c r="A81">
        <v>40</v>
      </c>
      <c r="B81" t="str">
        <f>申込１!$D$3</f>
        <v/>
      </c>
      <c r="C81" t="str">
        <f>申込１!$D$3</f>
        <v/>
      </c>
      <c r="D81" t="str">
        <f>申込１!$S$6</f>
        <v>MSB</v>
      </c>
      <c r="F81" t="str">
        <f>申込１!S47&amp;" "&amp;申込１!$D$3</f>
        <v xml:space="preserve"> </v>
      </c>
      <c r="H81">
        <f>申込１!R47</f>
        <v>40</v>
      </c>
      <c r="I81" t="str">
        <f t="shared" si="5"/>
        <v/>
      </c>
      <c r="J81" t="str">
        <f>申込１!U47</f>
        <v/>
      </c>
      <c r="O81" t="str">
        <f>IFERROR(IF(S81&lt;&gt;"",VLOOKUP(S81,$A$129:$J$173,9,FALSE),""),"")</f>
        <v/>
      </c>
      <c r="Q81" t="str">
        <f t="shared" si="7"/>
        <v/>
      </c>
      <c r="S81">
        <f>申込１!Q47</f>
        <v>0</v>
      </c>
      <c r="U81" t="str">
        <f t="shared" si="8"/>
        <v/>
      </c>
      <c r="V81">
        <v>80</v>
      </c>
    </row>
    <row r="82" spans="1:22" s="128" customFormat="1" ht="20.100000000000001" customHeight="1" x14ac:dyDescent="0.15">
      <c r="A82" s="126" t="s">
        <v>113</v>
      </c>
      <c r="B82" s="79" t="s">
        <v>88</v>
      </c>
      <c r="C82" s="79" t="s">
        <v>89</v>
      </c>
      <c r="D82" s="79" t="s">
        <v>56</v>
      </c>
      <c r="E82" s="119" t="s">
        <v>107</v>
      </c>
      <c r="F82" s="79" t="s">
        <v>51</v>
      </c>
      <c r="G82" s="79" t="s">
        <v>52</v>
      </c>
      <c r="H82" s="79" t="s">
        <v>53</v>
      </c>
      <c r="I82" s="79" t="s">
        <v>54</v>
      </c>
      <c r="J82" s="79" t="s">
        <v>55</v>
      </c>
      <c r="K82" s="117" t="s">
        <v>92</v>
      </c>
      <c r="L82" s="117" t="s">
        <v>93</v>
      </c>
      <c r="M82" s="117" t="s">
        <v>94</v>
      </c>
      <c r="N82" s="117" t="s">
        <v>95</v>
      </c>
      <c r="O82" s="123" t="s">
        <v>108</v>
      </c>
      <c r="P82" s="123" t="s">
        <v>109</v>
      </c>
      <c r="Q82" s="123" t="s">
        <v>110</v>
      </c>
      <c r="R82" s="123" t="s">
        <v>99</v>
      </c>
      <c r="S82" s="127" t="s">
        <v>102</v>
      </c>
      <c r="T82" s="127" t="s">
        <v>103</v>
      </c>
      <c r="U82" s="79" t="s">
        <v>104</v>
      </c>
      <c r="V82" s="120" t="s">
        <v>114</v>
      </c>
    </row>
    <row r="83" spans="1:22" x14ac:dyDescent="0.15">
      <c r="A83">
        <v>1</v>
      </c>
      <c r="B83" t="str">
        <f>申込１!$D$3</f>
        <v/>
      </c>
      <c r="C83" t="str">
        <f>申込１!$D$3</f>
        <v/>
      </c>
      <c r="D83" t="str">
        <f>申込１!$AB$6</f>
        <v>MDA</v>
      </c>
      <c r="F83" t="str">
        <f>申込１!AB8&amp;" "&amp;申込１!$D$3</f>
        <v xml:space="preserve"> </v>
      </c>
      <c r="G83" t="str">
        <f>申込１!AB9&amp;" "&amp;申込１!$D$3</f>
        <v xml:space="preserve"> </v>
      </c>
      <c r="H83">
        <f>申込１!AA8</f>
        <v>1</v>
      </c>
      <c r="I83" t="str">
        <f t="shared" si="5"/>
        <v/>
      </c>
      <c r="O83" t="str">
        <f>IFERROR(IF(S83&lt;&gt;"",VLOOKUP(S83,$A$129:$J$173,9,FALSE),""),"")</f>
        <v/>
      </c>
      <c r="P83" t="str">
        <f>IFERROR(IF(T83&lt;&gt;"",VLOOKUP(T83,$A$129:$J$173,9,FALSE),""),"")</f>
        <v/>
      </c>
      <c r="Q83" t="str">
        <f>IFERROR(IF(S83&lt;&gt;"",VLOOKUP(S83,$A$129:$J$173,10,FALSE),""),"")</f>
        <v/>
      </c>
      <c r="R83" t="str">
        <f>IFERROR(IF(T83&lt;&gt;"",VLOOKUP(T83,$A$129:$J$173,10,FALSE),""),"")</f>
        <v/>
      </c>
      <c r="S83">
        <f>申込１!Z8</f>
        <v>0</v>
      </c>
      <c r="T83">
        <f>申込１!Z9</f>
        <v>0</v>
      </c>
      <c r="U83" t="str">
        <f t="shared" si="8"/>
        <v/>
      </c>
      <c r="V83">
        <v>81</v>
      </c>
    </row>
    <row r="84" spans="1:22" x14ac:dyDescent="0.15">
      <c r="A84">
        <v>2</v>
      </c>
      <c r="B84" t="str">
        <f>申込１!$D$3</f>
        <v/>
      </c>
      <c r="C84" t="str">
        <f>申込１!$D$3</f>
        <v/>
      </c>
      <c r="D84" t="str">
        <f>申込１!$AB$6</f>
        <v>MDA</v>
      </c>
      <c r="F84" t="str">
        <f>申込１!AB10&amp;" "&amp;申込１!$D$3</f>
        <v xml:space="preserve"> </v>
      </c>
      <c r="G84" t="str">
        <f>申込１!AB11&amp;" "&amp;申込１!$D$3</f>
        <v xml:space="preserve"> </v>
      </c>
      <c r="H84">
        <f>申込１!AA10</f>
        <v>2</v>
      </c>
      <c r="I84" t="str">
        <f t="shared" ref="I84" si="9">C84</f>
        <v/>
      </c>
      <c r="O84" t="str">
        <f t="shared" ref="O84:O122" si="10">IFERROR(IF(S84&lt;&gt;"",VLOOKUP(S84,$A$129:$J$173,9,FALSE),""),"")</f>
        <v/>
      </c>
      <c r="P84" t="str">
        <f t="shared" ref="P84:P122" si="11">IFERROR(IF(T84&lt;&gt;"",VLOOKUP(T84,$A$129:$J$173,9,FALSE),""),"")</f>
        <v/>
      </c>
      <c r="Q84" t="str">
        <f t="shared" ref="Q84:Q122" si="12">IFERROR(IF(S84&lt;&gt;"",VLOOKUP(S84,$A$129:$J$173,10,FALSE),""),"")</f>
        <v/>
      </c>
      <c r="R84" t="str">
        <f t="shared" ref="R84:R122" si="13">IFERROR(IF(T84&lt;&gt;"",VLOOKUP(T84,$A$129:$J$173,10,FALSE),""),"")</f>
        <v/>
      </c>
      <c r="S84">
        <f>申込１!Z10</f>
        <v>0</v>
      </c>
      <c r="T84">
        <f>申込１!Z11</f>
        <v>0</v>
      </c>
      <c r="U84" t="str">
        <f t="shared" si="8"/>
        <v/>
      </c>
      <c r="V84">
        <v>82</v>
      </c>
    </row>
    <row r="85" spans="1:22" x14ac:dyDescent="0.15">
      <c r="A85">
        <v>3</v>
      </c>
      <c r="B85" t="str">
        <f>申込１!$D$3</f>
        <v/>
      </c>
      <c r="C85" t="str">
        <f>申込１!$D$3</f>
        <v/>
      </c>
      <c r="D85" t="str">
        <f>申込１!$AB$6</f>
        <v>MDA</v>
      </c>
      <c r="F85" t="str">
        <f>申込１!AB12&amp;" "&amp;申込１!$D$3</f>
        <v xml:space="preserve"> </v>
      </c>
      <c r="G85" t="str">
        <f>申込１!AB13&amp;" "&amp;申込１!$D$3</f>
        <v xml:space="preserve"> </v>
      </c>
      <c r="H85">
        <f>申込１!AA12</f>
        <v>3</v>
      </c>
      <c r="I85" t="str">
        <f t="shared" ref="I85" si="14">C85</f>
        <v/>
      </c>
      <c r="O85" t="str">
        <f t="shared" si="10"/>
        <v/>
      </c>
      <c r="P85" t="str">
        <f t="shared" si="11"/>
        <v/>
      </c>
      <c r="Q85" t="str">
        <f t="shared" si="12"/>
        <v/>
      </c>
      <c r="R85" t="str">
        <f t="shared" si="13"/>
        <v/>
      </c>
      <c r="S85">
        <f>申込１!Z12</f>
        <v>0</v>
      </c>
      <c r="T85">
        <f>申込１!Z13</f>
        <v>0</v>
      </c>
      <c r="U85" t="str">
        <f t="shared" si="8"/>
        <v/>
      </c>
      <c r="V85">
        <v>83</v>
      </c>
    </row>
    <row r="86" spans="1:22" x14ac:dyDescent="0.15">
      <c r="A86">
        <v>4</v>
      </c>
      <c r="B86" t="str">
        <f>申込１!$D$3</f>
        <v/>
      </c>
      <c r="C86" t="str">
        <f>申込１!$D$3</f>
        <v/>
      </c>
      <c r="D86" t="str">
        <f>申込１!$AB$6</f>
        <v>MDA</v>
      </c>
      <c r="F86" t="str">
        <f>申込１!AB14&amp;" "&amp;申込１!$D$3</f>
        <v xml:space="preserve"> </v>
      </c>
      <c r="G86" t="str">
        <f>申込１!AB15&amp;" "&amp;申込１!$D$3</f>
        <v xml:space="preserve"> </v>
      </c>
      <c r="H86">
        <f>申込１!AA14</f>
        <v>4</v>
      </c>
      <c r="I86" t="str">
        <f t="shared" ref="I86" si="15">C86</f>
        <v/>
      </c>
      <c r="O86" t="str">
        <f t="shared" si="10"/>
        <v/>
      </c>
      <c r="P86" t="str">
        <f t="shared" si="11"/>
        <v/>
      </c>
      <c r="Q86" t="str">
        <f t="shared" si="12"/>
        <v/>
      </c>
      <c r="R86" t="str">
        <f t="shared" si="13"/>
        <v/>
      </c>
      <c r="S86">
        <f>申込１!Z14</f>
        <v>0</v>
      </c>
      <c r="T86">
        <f>申込１!Z15</f>
        <v>0</v>
      </c>
      <c r="U86" t="str">
        <f t="shared" si="8"/>
        <v/>
      </c>
      <c r="V86">
        <v>84</v>
      </c>
    </row>
    <row r="87" spans="1:22" x14ac:dyDescent="0.15">
      <c r="A87">
        <v>5</v>
      </c>
      <c r="B87" t="str">
        <f>申込１!$D$3</f>
        <v/>
      </c>
      <c r="C87" t="str">
        <f>申込１!$D$3</f>
        <v/>
      </c>
      <c r="D87" t="str">
        <f>申込１!$AB$6</f>
        <v>MDA</v>
      </c>
      <c r="F87" t="str">
        <f>申込１!AB16&amp;" "&amp;申込１!$D$3</f>
        <v xml:space="preserve"> </v>
      </c>
      <c r="G87" t="str">
        <f>申込１!AB17&amp;" "&amp;申込１!$D$3</f>
        <v xml:space="preserve"> </v>
      </c>
      <c r="H87">
        <f>申込１!AA16</f>
        <v>5</v>
      </c>
      <c r="I87" t="str">
        <f t="shared" ref="I87" si="16">C87</f>
        <v/>
      </c>
      <c r="O87" t="str">
        <f t="shared" si="10"/>
        <v/>
      </c>
      <c r="P87" t="str">
        <f t="shared" si="11"/>
        <v/>
      </c>
      <c r="Q87" t="str">
        <f t="shared" si="12"/>
        <v/>
      </c>
      <c r="R87" t="str">
        <f t="shared" si="13"/>
        <v/>
      </c>
      <c r="S87">
        <f>申込１!Z16</f>
        <v>0</v>
      </c>
      <c r="T87">
        <f>申込１!Z17</f>
        <v>0</v>
      </c>
      <c r="U87" t="str">
        <f t="shared" si="8"/>
        <v/>
      </c>
      <c r="V87">
        <v>85</v>
      </c>
    </row>
    <row r="88" spans="1:22" x14ac:dyDescent="0.15">
      <c r="A88">
        <v>6</v>
      </c>
      <c r="B88" t="str">
        <f>申込１!$D$3</f>
        <v/>
      </c>
      <c r="C88" t="str">
        <f>申込１!$D$3</f>
        <v/>
      </c>
      <c r="D88" t="str">
        <f>申込１!$AB$6</f>
        <v>MDA</v>
      </c>
      <c r="F88" t="str">
        <f>申込１!AB18&amp;" "&amp;申込１!$D$3</f>
        <v xml:space="preserve"> </v>
      </c>
      <c r="G88" t="str">
        <f>申込１!AB19&amp;" "&amp;申込１!$D$3</f>
        <v xml:space="preserve"> </v>
      </c>
      <c r="H88">
        <f>申込１!AA18</f>
        <v>6</v>
      </c>
      <c r="I88" t="str">
        <f t="shared" ref="I88" si="17">C88</f>
        <v/>
      </c>
      <c r="O88" t="str">
        <f t="shared" si="10"/>
        <v/>
      </c>
      <c r="P88" t="str">
        <f t="shared" si="11"/>
        <v/>
      </c>
      <c r="Q88" t="str">
        <f t="shared" si="12"/>
        <v/>
      </c>
      <c r="R88" t="str">
        <f t="shared" si="13"/>
        <v/>
      </c>
      <c r="S88">
        <f>申込１!Z18</f>
        <v>0</v>
      </c>
      <c r="T88">
        <f>申込１!Z19</f>
        <v>0</v>
      </c>
      <c r="U88" t="str">
        <f t="shared" si="8"/>
        <v/>
      </c>
      <c r="V88">
        <v>86</v>
      </c>
    </row>
    <row r="89" spans="1:22" x14ac:dyDescent="0.15">
      <c r="A89">
        <v>7</v>
      </c>
      <c r="B89" t="str">
        <f>申込１!$D$3</f>
        <v/>
      </c>
      <c r="C89" t="str">
        <f>申込１!$D$3</f>
        <v/>
      </c>
      <c r="D89" t="str">
        <f>申込１!$AB$6</f>
        <v>MDA</v>
      </c>
      <c r="F89" t="str">
        <f>申込１!AB20&amp;" "&amp;申込１!$D$3</f>
        <v xml:space="preserve"> </v>
      </c>
      <c r="G89" t="str">
        <f>申込１!AB21&amp;" "&amp;申込１!$D$3</f>
        <v xml:space="preserve"> </v>
      </c>
      <c r="H89">
        <f>申込１!AA20</f>
        <v>7</v>
      </c>
      <c r="I89" t="str">
        <f t="shared" ref="I89" si="18">C89</f>
        <v/>
      </c>
      <c r="O89" t="str">
        <f t="shared" si="10"/>
        <v/>
      </c>
      <c r="P89" t="str">
        <f t="shared" si="11"/>
        <v/>
      </c>
      <c r="Q89" t="str">
        <f t="shared" si="12"/>
        <v/>
      </c>
      <c r="R89" t="str">
        <f t="shared" si="13"/>
        <v/>
      </c>
      <c r="S89">
        <f>申込１!Z20</f>
        <v>0</v>
      </c>
      <c r="T89">
        <f>申込１!Z21</f>
        <v>0</v>
      </c>
      <c r="U89" t="str">
        <f t="shared" si="8"/>
        <v/>
      </c>
      <c r="V89">
        <v>87</v>
      </c>
    </row>
    <row r="90" spans="1:22" x14ac:dyDescent="0.15">
      <c r="A90">
        <v>8</v>
      </c>
      <c r="B90" t="str">
        <f>申込１!$D$3</f>
        <v/>
      </c>
      <c r="C90" t="str">
        <f>申込１!$D$3</f>
        <v/>
      </c>
      <c r="D90" t="str">
        <f>申込１!$AB$6</f>
        <v>MDA</v>
      </c>
      <c r="F90" t="str">
        <f>申込１!AB22&amp;" "&amp;申込１!$D$3</f>
        <v xml:space="preserve"> </v>
      </c>
      <c r="G90" t="str">
        <f>申込１!AB23&amp;" "&amp;申込１!$D$3</f>
        <v xml:space="preserve"> </v>
      </c>
      <c r="H90">
        <f>申込１!AA22</f>
        <v>8</v>
      </c>
      <c r="I90" t="str">
        <f t="shared" ref="I90" si="19">C90</f>
        <v/>
      </c>
      <c r="O90" t="str">
        <f t="shared" si="10"/>
        <v/>
      </c>
      <c r="P90" t="str">
        <f t="shared" si="11"/>
        <v/>
      </c>
      <c r="Q90" t="str">
        <f t="shared" si="12"/>
        <v/>
      </c>
      <c r="R90" t="str">
        <f t="shared" si="13"/>
        <v/>
      </c>
      <c r="S90">
        <f>申込１!Z22</f>
        <v>0</v>
      </c>
      <c r="T90">
        <f>申込１!Z23</f>
        <v>0</v>
      </c>
      <c r="U90" t="str">
        <f t="shared" si="8"/>
        <v/>
      </c>
      <c r="V90">
        <v>88</v>
      </c>
    </row>
    <row r="91" spans="1:22" x14ac:dyDescent="0.15">
      <c r="A91">
        <v>9</v>
      </c>
      <c r="B91" t="str">
        <f>申込１!$D$3</f>
        <v/>
      </c>
      <c r="C91" t="str">
        <f>申込１!$D$3</f>
        <v/>
      </c>
      <c r="D91" t="str">
        <f>申込１!$AB$6</f>
        <v>MDA</v>
      </c>
      <c r="F91" t="str">
        <f>申込１!AB24&amp;" "&amp;申込１!$D$3</f>
        <v xml:space="preserve"> </v>
      </c>
      <c r="G91" t="str">
        <f>申込１!AB25&amp;" "&amp;申込１!$D$3</f>
        <v xml:space="preserve"> </v>
      </c>
      <c r="H91">
        <f>申込１!AA24</f>
        <v>9</v>
      </c>
      <c r="I91" t="str">
        <f t="shared" ref="I91" si="20">C91</f>
        <v/>
      </c>
      <c r="O91" t="str">
        <f t="shared" si="10"/>
        <v/>
      </c>
      <c r="P91" t="str">
        <f t="shared" si="11"/>
        <v/>
      </c>
      <c r="Q91" t="str">
        <f t="shared" si="12"/>
        <v/>
      </c>
      <c r="R91" t="str">
        <f t="shared" si="13"/>
        <v/>
      </c>
      <c r="S91">
        <f>申込１!Z24</f>
        <v>0</v>
      </c>
      <c r="T91">
        <f>申込１!Z25</f>
        <v>0</v>
      </c>
      <c r="U91" t="str">
        <f t="shared" si="8"/>
        <v/>
      </c>
      <c r="V91">
        <v>89</v>
      </c>
    </row>
    <row r="92" spans="1:22" x14ac:dyDescent="0.15">
      <c r="A92">
        <v>10</v>
      </c>
      <c r="B92" t="str">
        <f>申込１!$D$3</f>
        <v/>
      </c>
      <c r="C92" t="str">
        <f>申込１!$D$3</f>
        <v/>
      </c>
      <c r="D92" t="str">
        <f>申込１!$AB$6</f>
        <v>MDA</v>
      </c>
      <c r="F92" t="str">
        <f>申込１!AB26&amp;" "&amp;申込１!$D$3</f>
        <v xml:space="preserve"> </v>
      </c>
      <c r="G92" t="str">
        <f>申込１!AB27&amp;" "&amp;申込１!$D$3</f>
        <v xml:space="preserve"> </v>
      </c>
      <c r="H92">
        <f>申込１!AA26</f>
        <v>10</v>
      </c>
      <c r="I92" t="str">
        <f t="shared" ref="I92" si="21">C92</f>
        <v/>
      </c>
      <c r="O92" t="str">
        <f t="shared" si="10"/>
        <v/>
      </c>
      <c r="P92" t="str">
        <f t="shared" si="11"/>
        <v/>
      </c>
      <c r="Q92" t="str">
        <f t="shared" si="12"/>
        <v/>
      </c>
      <c r="R92" t="str">
        <f t="shared" si="13"/>
        <v/>
      </c>
      <c r="S92">
        <f>申込１!Z26</f>
        <v>0</v>
      </c>
      <c r="T92">
        <f>申込１!Z27</f>
        <v>0</v>
      </c>
      <c r="U92" t="str">
        <f t="shared" si="8"/>
        <v/>
      </c>
      <c r="V92">
        <v>90</v>
      </c>
    </row>
    <row r="93" spans="1:22" x14ac:dyDescent="0.15">
      <c r="A93">
        <v>11</v>
      </c>
      <c r="B93" t="str">
        <f>申込１!$D$3</f>
        <v/>
      </c>
      <c r="C93" t="str">
        <f>申込１!$D$3</f>
        <v/>
      </c>
      <c r="D93" t="str">
        <f>申込１!$AB$6</f>
        <v>MDA</v>
      </c>
      <c r="F93" t="str">
        <f>申込１!AB28&amp;" "&amp;申込１!$D$3</f>
        <v xml:space="preserve"> </v>
      </c>
      <c r="G93" t="str">
        <f>申込１!AB29&amp;" "&amp;申込１!$D$3</f>
        <v xml:space="preserve"> </v>
      </c>
      <c r="H93">
        <f>申込１!AA28</f>
        <v>11</v>
      </c>
      <c r="I93" t="str">
        <f t="shared" ref="I93" si="22">C93</f>
        <v/>
      </c>
      <c r="O93" t="str">
        <f t="shared" si="10"/>
        <v/>
      </c>
      <c r="P93" t="str">
        <f t="shared" si="11"/>
        <v/>
      </c>
      <c r="Q93" t="str">
        <f t="shared" si="12"/>
        <v/>
      </c>
      <c r="R93" t="str">
        <f t="shared" si="13"/>
        <v/>
      </c>
      <c r="S93">
        <f>申込１!Z28</f>
        <v>0</v>
      </c>
      <c r="T93">
        <f>申込１!Z29</f>
        <v>0</v>
      </c>
      <c r="U93" t="str">
        <f t="shared" si="8"/>
        <v/>
      </c>
      <c r="V93">
        <v>91</v>
      </c>
    </row>
    <row r="94" spans="1:22" x14ac:dyDescent="0.15">
      <c r="A94">
        <v>12</v>
      </c>
      <c r="B94" t="str">
        <f>申込１!$D$3</f>
        <v/>
      </c>
      <c r="C94" t="str">
        <f>申込１!$D$3</f>
        <v/>
      </c>
      <c r="D94" t="str">
        <f>申込１!$AB$6</f>
        <v>MDA</v>
      </c>
      <c r="F94" t="str">
        <f>申込１!AB30&amp;" "&amp;申込１!$D$3</f>
        <v xml:space="preserve"> </v>
      </c>
      <c r="G94" t="str">
        <f>申込１!AB31&amp;" "&amp;申込１!$D$3</f>
        <v xml:space="preserve"> </v>
      </c>
      <c r="H94">
        <f>申込１!AA30</f>
        <v>12</v>
      </c>
      <c r="I94" t="str">
        <f t="shared" ref="I94" si="23">C94</f>
        <v/>
      </c>
      <c r="O94" t="str">
        <f t="shared" si="10"/>
        <v/>
      </c>
      <c r="P94" t="str">
        <f t="shared" si="11"/>
        <v/>
      </c>
      <c r="Q94" t="str">
        <f t="shared" si="12"/>
        <v/>
      </c>
      <c r="R94" t="str">
        <f t="shared" si="13"/>
        <v/>
      </c>
      <c r="S94">
        <f>申込１!Z30</f>
        <v>0</v>
      </c>
      <c r="T94">
        <f>申込１!Z31</f>
        <v>0</v>
      </c>
      <c r="U94" t="str">
        <f t="shared" si="8"/>
        <v/>
      </c>
      <c r="V94">
        <v>92</v>
      </c>
    </row>
    <row r="95" spans="1:22" x14ac:dyDescent="0.15">
      <c r="A95">
        <v>13</v>
      </c>
      <c r="B95" t="str">
        <f>申込１!$D$3</f>
        <v/>
      </c>
      <c r="C95" t="str">
        <f>申込１!$D$3</f>
        <v/>
      </c>
      <c r="D95" t="str">
        <f>申込１!$AB$6</f>
        <v>MDA</v>
      </c>
      <c r="F95" t="str">
        <f>申込１!AB32&amp;" "&amp;申込１!$D$3</f>
        <v xml:space="preserve"> </v>
      </c>
      <c r="G95" t="str">
        <f>申込１!AB33&amp;" "&amp;申込１!$D$3</f>
        <v xml:space="preserve"> </v>
      </c>
      <c r="H95">
        <f>申込１!AA32</f>
        <v>13</v>
      </c>
      <c r="I95" t="str">
        <f t="shared" ref="I95" si="24">C95</f>
        <v/>
      </c>
      <c r="O95" t="str">
        <f t="shared" si="10"/>
        <v/>
      </c>
      <c r="P95" t="str">
        <f t="shared" si="11"/>
        <v/>
      </c>
      <c r="Q95" t="str">
        <f t="shared" si="12"/>
        <v/>
      </c>
      <c r="R95" t="str">
        <f t="shared" si="13"/>
        <v/>
      </c>
      <c r="S95">
        <f>申込１!Z32</f>
        <v>0</v>
      </c>
      <c r="T95">
        <f>申込１!Z33</f>
        <v>0</v>
      </c>
      <c r="U95" t="str">
        <f t="shared" si="8"/>
        <v/>
      </c>
      <c r="V95">
        <v>93</v>
      </c>
    </row>
    <row r="96" spans="1:22" x14ac:dyDescent="0.15">
      <c r="A96">
        <v>14</v>
      </c>
      <c r="B96" t="str">
        <f>申込１!$D$3</f>
        <v/>
      </c>
      <c r="C96" t="str">
        <f>申込１!$D$3</f>
        <v/>
      </c>
      <c r="D96" t="str">
        <f>申込１!$AB$6</f>
        <v>MDA</v>
      </c>
      <c r="F96" t="str">
        <f>申込１!AB34&amp;" "&amp;申込１!$D$3</f>
        <v xml:space="preserve"> </v>
      </c>
      <c r="G96" t="str">
        <f>申込１!AB35&amp;" "&amp;申込１!$D$3</f>
        <v xml:space="preserve"> </v>
      </c>
      <c r="H96">
        <f>申込１!AA34</f>
        <v>14</v>
      </c>
      <c r="I96" t="str">
        <f t="shared" ref="I96" si="25">C96</f>
        <v/>
      </c>
      <c r="O96" t="str">
        <f t="shared" si="10"/>
        <v/>
      </c>
      <c r="P96" t="str">
        <f t="shared" si="11"/>
        <v/>
      </c>
      <c r="Q96" t="str">
        <f t="shared" si="12"/>
        <v/>
      </c>
      <c r="R96" t="str">
        <f t="shared" si="13"/>
        <v/>
      </c>
      <c r="S96">
        <f>申込１!Z34</f>
        <v>0</v>
      </c>
      <c r="T96">
        <f>申込１!Z35</f>
        <v>0</v>
      </c>
      <c r="U96" t="str">
        <f t="shared" si="8"/>
        <v/>
      </c>
      <c r="V96">
        <v>94</v>
      </c>
    </row>
    <row r="97" spans="1:22" x14ac:dyDescent="0.15">
      <c r="A97">
        <v>15</v>
      </c>
      <c r="B97" t="str">
        <f>申込１!$D$3</f>
        <v/>
      </c>
      <c r="C97" t="str">
        <f>申込１!$D$3</f>
        <v/>
      </c>
      <c r="D97" t="str">
        <f>申込１!$AB$6</f>
        <v>MDA</v>
      </c>
      <c r="F97" t="str">
        <f>申込１!AB36&amp;" "&amp;申込１!$D$3</f>
        <v xml:space="preserve"> </v>
      </c>
      <c r="G97" t="str">
        <f>申込１!AB37&amp;" "&amp;申込１!$D$3</f>
        <v xml:space="preserve"> </v>
      </c>
      <c r="H97">
        <f>申込１!AA36</f>
        <v>15</v>
      </c>
      <c r="I97" t="str">
        <f t="shared" ref="I97" si="26">C97</f>
        <v/>
      </c>
      <c r="O97" t="str">
        <f t="shared" si="10"/>
        <v/>
      </c>
      <c r="P97" t="str">
        <f t="shared" si="11"/>
        <v/>
      </c>
      <c r="Q97" t="str">
        <f t="shared" si="12"/>
        <v/>
      </c>
      <c r="R97" t="str">
        <f t="shared" si="13"/>
        <v/>
      </c>
      <c r="S97">
        <f>申込１!Z36</f>
        <v>0</v>
      </c>
      <c r="T97">
        <f>申込１!Z37</f>
        <v>0</v>
      </c>
      <c r="U97" t="str">
        <f t="shared" si="8"/>
        <v/>
      </c>
      <c r="V97">
        <v>95</v>
      </c>
    </row>
    <row r="98" spans="1:22" x14ac:dyDescent="0.15">
      <c r="A98">
        <v>16</v>
      </c>
      <c r="B98" t="str">
        <f>申込１!$D$3</f>
        <v/>
      </c>
      <c r="C98" t="str">
        <f>申込１!$D$3</f>
        <v/>
      </c>
      <c r="D98" t="str">
        <f>申込１!$AB$6</f>
        <v>MDA</v>
      </c>
      <c r="F98" t="str">
        <f>申込１!AB38&amp;" "&amp;申込１!$D$3</f>
        <v xml:space="preserve"> </v>
      </c>
      <c r="G98" t="str">
        <f>申込１!AB39&amp;" "&amp;申込１!$D$3</f>
        <v xml:space="preserve"> </v>
      </c>
      <c r="H98">
        <f>申込１!AA38</f>
        <v>16</v>
      </c>
      <c r="I98" t="str">
        <f t="shared" ref="I98" si="27">C98</f>
        <v/>
      </c>
      <c r="O98" t="str">
        <f t="shared" si="10"/>
        <v/>
      </c>
      <c r="P98" t="str">
        <f t="shared" si="11"/>
        <v/>
      </c>
      <c r="Q98" t="str">
        <f t="shared" si="12"/>
        <v/>
      </c>
      <c r="R98" t="str">
        <f t="shared" si="13"/>
        <v/>
      </c>
      <c r="S98">
        <f>申込１!Z38</f>
        <v>0</v>
      </c>
      <c r="T98">
        <f>申込１!Z39</f>
        <v>0</v>
      </c>
      <c r="U98" t="str">
        <f t="shared" si="8"/>
        <v/>
      </c>
      <c r="V98">
        <v>96</v>
      </c>
    </row>
    <row r="99" spans="1:22" x14ac:dyDescent="0.15">
      <c r="A99">
        <v>17</v>
      </c>
      <c r="B99" t="str">
        <f>申込１!$D$3</f>
        <v/>
      </c>
      <c r="C99" t="str">
        <f>申込１!$D$3</f>
        <v/>
      </c>
      <c r="D99" t="str">
        <f>申込１!$AB$6</f>
        <v>MDA</v>
      </c>
      <c r="F99" t="str">
        <f>申込１!AB40&amp;" "&amp;申込１!$D$3</f>
        <v xml:space="preserve"> </v>
      </c>
      <c r="G99" t="str">
        <f>申込１!AB41&amp;" "&amp;申込１!$D$3</f>
        <v xml:space="preserve"> </v>
      </c>
      <c r="H99">
        <f>申込１!AA40</f>
        <v>17</v>
      </c>
      <c r="I99" t="str">
        <f t="shared" ref="I99" si="28">C99</f>
        <v/>
      </c>
      <c r="O99" t="str">
        <f t="shared" si="10"/>
        <v/>
      </c>
      <c r="P99" t="str">
        <f t="shared" si="11"/>
        <v/>
      </c>
      <c r="Q99" t="str">
        <f t="shared" si="12"/>
        <v/>
      </c>
      <c r="R99" t="str">
        <f t="shared" si="13"/>
        <v/>
      </c>
      <c r="S99">
        <f>申込１!Z40</f>
        <v>0</v>
      </c>
      <c r="T99">
        <f>申込１!Z41</f>
        <v>0</v>
      </c>
      <c r="U99" t="str">
        <f t="shared" si="8"/>
        <v/>
      </c>
      <c r="V99">
        <v>97</v>
      </c>
    </row>
    <row r="100" spans="1:22" x14ac:dyDescent="0.15">
      <c r="A100">
        <v>18</v>
      </c>
      <c r="B100" t="str">
        <f>申込１!$D$3</f>
        <v/>
      </c>
      <c r="C100" t="str">
        <f>申込１!$D$3</f>
        <v/>
      </c>
      <c r="D100" t="str">
        <f>申込１!$AB$6</f>
        <v>MDA</v>
      </c>
      <c r="F100" t="str">
        <f>申込１!AB42&amp;" "&amp;申込１!$D$3</f>
        <v xml:space="preserve"> </v>
      </c>
      <c r="G100" t="str">
        <f>申込１!AB43&amp;" "&amp;申込１!$D$3</f>
        <v xml:space="preserve"> </v>
      </c>
      <c r="H100">
        <f>申込１!AA42</f>
        <v>18</v>
      </c>
      <c r="I100" t="str">
        <f t="shared" ref="I100" si="29">C100</f>
        <v/>
      </c>
      <c r="O100" t="str">
        <f t="shared" si="10"/>
        <v/>
      </c>
      <c r="P100" t="str">
        <f t="shared" si="11"/>
        <v/>
      </c>
      <c r="Q100" t="str">
        <f t="shared" si="12"/>
        <v/>
      </c>
      <c r="R100" t="str">
        <f t="shared" si="13"/>
        <v/>
      </c>
      <c r="S100">
        <f>申込１!Z42</f>
        <v>0</v>
      </c>
      <c r="T100">
        <f>申込１!Z43</f>
        <v>0</v>
      </c>
      <c r="U100" t="str">
        <f t="shared" si="8"/>
        <v/>
      </c>
      <c r="V100">
        <v>98</v>
      </c>
    </row>
    <row r="101" spans="1:22" x14ac:dyDescent="0.15">
      <c r="A101">
        <v>19</v>
      </c>
      <c r="B101" t="str">
        <f>申込１!$D$3</f>
        <v/>
      </c>
      <c r="C101" t="str">
        <f>申込１!$D$3</f>
        <v/>
      </c>
      <c r="D101" t="str">
        <f>申込１!$AB$6</f>
        <v>MDA</v>
      </c>
      <c r="F101" t="str">
        <f>申込１!AB44&amp;" "&amp;申込１!$D$3</f>
        <v xml:space="preserve"> </v>
      </c>
      <c r="G101" t="str">
        <f>申込１!AB45&amp;" "&amp;申込１!$D$3</f>
        <v xml:space="preserve"> </v>
      </c>
      <c r="H101">
        <f>申込１!AA44</f>
        <v>19</v>
      </c>
      <c r="I101" t="str">
        <f t="shared" ref="I101" si="30">C101</f>
        <v/>
      </c>
      <c r="O101" t="str">
        <f t="shared" si="10"/>
        <v/>
      </c>
      <c r="P101" t="str">
        <f t="shared" si="11"/>
        <v/>
      </c>
      <c r="Q101" t="str">
        <f t="shared" si="12"/>
        <v/>
      </c>
      <c r="R101" t="str">
        <f t="shared" si="13"/>
        <v/>
      </c>
      <c r="S101">
        <f>申込１!Z44</f>
        <v>0</v>
      </c>
      <c r="T101">
        <f>申込１!Z45</f>
        <v>0</v>
      </c>
      <c r="U101" t="str">
        <f t="shared" si="8"/>
        <v/>
      </c>
      <c r="V101">
        <v>99</v>
      </c>
    </row>
    <row r="102" spans="1:22" x14ac:dyDescent="0.15">
      <c r="A102">
        <v>20</v>
      </c>
      <c r="B102" t="str">
        <f>申込１!$D$3</f>
        <v/>
      </c>
      <c r="C102" t="str">
        <f>申込１!$D$3</f>
        <v/>
      </c>
      <c r="D102" t="str">
        <f>申込１!$AB$6</f>
        <v>MDA</v>
      </c>
      <c r="F102" t="str">
        <f>申込１!AB46&amp;" "&amp;申込１!$D$3</f>
        <v xml:space="preserve"> </v>
      </c>
      <c r="G102" t="str">
        <f>申込１!AB47&amp;" "&amp;申込１!$D$3</f>
        <v xml:space="preserve"> </v>
      </c>
      <c r="H102">
        <f>申込１!AA46</f>
        <v>20</v>
      </c>
      <c r="I102" t="str">
        <f t="shared" ref="I102:I103" si="31">C102</f>
        <v/>
      </c>
      <c r="O102" t="str">
        <f t="shared" si="10"/>
        <v/>
      </c>
      <c r="P102" t="str">
        <f t="shared" si="11"/>
        <v/>
      </c>
      <c r="Q102" t="str">
        <f t="shared" si="12"/>
        <v/>
      </c>
      <c r="R102" t="str">
        <f t="shared" si="13"/>
        <v/>
      </c>
      <c r="S102">
        <f>申込１!Z46</f>
        <v>0</v>
      </c>
      <c r="T102">
        <f>申込１!Z47</f>
        <v>0</v>
      </c>
      <c r="U102" t="str">
        <f t="shared" si="8"/>
        <v/>
      </c>
      <c r="V102">
        <v>100</v>
      </c>
    </row>
    <row r="103" spans="1:22" x14ac:dyDescent="0.15">
      <c r="A103">
        <v>1</v>
      </c>
      <c r="B103" t="str">
        <f>申込１!$D$3</f>
        <v/>
      </c>
      <c r="C103" t="str">
        <f>申込１!$D$3</f>
        <v/>
      </c>
      <c r="D103" t="str">
        <f>申込１!$AF$6</f>
        <v>MDB</v>
      </c>
      <c r="F103" t="str">
        <f>申込１!AF8&amp;" "&amp;申込１!$D$3</f>
        <v xml:space="preserve"> </v>
      </c>
      <c r="G103" t="str">
        <f>申込１!AF9&amp;" "&amp;申込１!$D$3</f>
        <v xml:space="preserve"> </v>
      </c>
      <c r="H103">
        <f>申込１!AE8</f>
        <v>1</v>
      </c>
      <c r="I103" t="str">
        <f t="shared" si="31"/>
        <v/>
      </c>
      <c r="O103" t="str">
        <f t="shared" si="10"/>
        <v/>
      </c>
      <c r="P103" t="str">
        <f t="shared" si="11"/>
        <v/>
      </c>
      <c r="Q103" t="str">
        <f t="shared" si="12"/>
        <v/>
      </c>
      <c r="R103" t="str">
        <f t="shared" si="13"/>
        <v/>
      </c>
      <c r="S103">
        <f>申込１!AD8</f>
        <v>0</v>
      </c>
      <c r="T103">
        <f>申込１!AD9</f>
        <v>0</v>
      </c>
      <c r="U103" t="str">
        <f t="shared" si="8"/>
        <v/>
      </c>
      <c r="V103">
        <v>101</v>
      </c>
    </row>
    <row r="104" spans="1:22" x14ac:dyDescent="0.15">
      <c r="A104">
        <v>2</v>
      </c>
      <c r="B104" t="str">
        <f>申込１!$D$3</f>
        <v/>
      </c>
      <c r="C104" t="str">
        <f>申込１!$D$3</f>
        <v/>
      </c>
      <c r="D104" t="str">
        <f>申込１!$AF$6</f>
        <v>MDB</v>
      </c>
      <c r="F104" t="str">
        <f>申込１!AF10&amp;" "&amp;申込１!$D$3</f>
        <v xml:space="preserve"> </v>
      </c>
      <c r="G104" t="str">
        <f>申込１!AF11&amp;" "&amp;申込１!$D$3</f>
        <v xml:space="preserve"> </v>
      </c>
      <c r="H104">
        <f>申込１!AE10</f>
        <v>2</v>
      </c>
      <c r="I104" t="str">
        <f t="shared" ref="I104" si="32">C104</f>
        <v/>
      </c>
      <c r="O104" t="str">
        <f t="shared" si="10"/>
        <v/>
      </c>
      <c r="P104" t="str">
        <f t="shared" si="11"/>
        <v/>
      </c>
      <c r="Q104" t="str">
        <f t="shared" si="12"/>
        <v/>
      </c>
      <c r="R104" t="str">
        <f t="shared" si="13"/>
        <v/>
      </c>
      <c r="S104">
        <f>申込１!AD10</f>
        <v>0</v>
      </c>
      <c r="T104">
        <f>申込１!AD11</f>
        <v>0</v>
      </c>
      <c r="U104" t="str">
        <f t="shared" si="8"/>
        <v/>
      </c>
      <c r="V104">
        <v>102</v>
      </c>
    </row>
    <row r="105" spans="1:22" x14ac:dyDescent="0.15">
      <c r="A105">
        <v>3</v>
      </c>
      <c r="B105" t="str">
        <f>申込１!$D$3</f>
        <v/>
      </c>
      <c r="C105" t="str">
        <f>申込１!$D$3</f>
        <v/>
      </c>
      <c r="D105" t="str">
        <f>申込１!$AF$6</f>
        <v>MDB</v>
      </c>
      <c r="F105" t="str">
        <f>申込１!AF12&amp;" "&amp;申込１!$D$3</f>
        <v xml:space="preserve"> </v>
      </c>
      <c r="G105" t="str">
        <f>申込１!AF13&amp;" "&amp;申込１!$D$3</f>
        <v xml:space="preserve"> </v>
      </c>
      <c r="H105">
        <f>申込１!AE12</f>
        <v>3</v>
      </c>
      <c r="I105" t="str">
        <f t="shared" ref="I105" si="33">C105</f>
        <v/>
      </c>
      <c r="O105" t="str">
        <f t="shared" si="10"/>
        <v/>
      </c>
      <c r="P105" t="str">
        <f t="shared" si="11"/>
        <v/>
      </c>
      <c r="Q105" t="str">
        <f t="shared" si="12"/>
        <v/>
      </c>
      <c r="R105" t="str">
        <f t="shared" si="13"/>
        <v/>
      </c>
      <c r="S105">
        <f>申込１!AD12</f>
        <v>0</v>
      </c>
      <c r="T105">
        <f>申込１!AD13</f>
        <v>0</v>
      </c>
      <c r="U105" t="str">
        <f t="shared" si="8"/>
        <v/>
      </c>
      <c r="V105">
        <v>103</v>
      </c>
    </row>
    <row r="106" spans="1:22" x14ac:dyDescent="0.15">
      <c r="A106">
        <v>4</v>
      </c>
      <c r="B106" t="str">
        <f>申込１!$D$3</f>
        <v/>
      </c>
      <c r="C106" t="str">
        <f>申込１!$D$3</f>
        <v/>
      </c>
      <c r="D106" t="str">
        <f>申込１!$AF$6</f>
        <v>MDB</v>
      </c>
      <c r="F106" t="str">
        <f>申込１!AF14&amp;" "&amp;申込１!$D$3</f>
        <v xml:space="preserve"> </v>
      </c>
      <c r="G106" t="str">
        <f>申込１!AF15&amp;" "&amp;申込１!$D$3</f>
        <v xml:space="preserve"> </v>
      </c>
      <c r="H106">
        <f>申込１!AE14</f>
        <v>4</v>
      </c>
      <c r="I106" t="str">
        <f t="shared" ref="I106" si="34">C106</f>
        <v/>
      </c>
      <c r="O106" t="str">
        <f t="shared" si="10"/>
        <v/>
      </c>
      <c r="P106" t="str">
        <f t="shared" si="11"/>
        <v/>
      </c>
      <c r="Q106" t="str">
        <f t="shared" si="12"/>
        <v/>
      </c>
      <c r="R106" t="str">
        <f t="shared" si="13"/>
        <v/>
      </c>
      <c r="S106">
        <f>申込１!AD14</f>
        <v>0</v>
      </c>
      <c r="T106">
        <f>申込１!AD15</f>
        <v>0</v>
      </c>
      <c r="U106" t="str">
        <f t="shared" si="8"/>
        <v/>
      </c>
      <c r="V106">
        <v>104</v>
      </c>
    </row>
    <row r="107" spans="1:22" x14ac:dyDescent="0.15">
      <c r="A107">
        <v>5</v>
      </c>
      <c r="B107" t="str">
        <f>申込１!$D$3</f>
        <v/>
      </c>
      <c r="C107" t="str">
        <f>申込１!$D$3</f>
        <v/>
      </c>
      <c r="D107" t="str">
        <f>申込１!$AF$6</f>
        <v>MDB</v>
      </c>
      <c r="F107" t="str">
        <f>申込１!AF16&amp;" "&amp;申込１!$D$3</f>
        <v xml:space="preserve"> </v>
      </c>
      <c r="G107" t="str">
        <f>申込１!AF17&amp;" "&amp;申込１!$D$3</f>
        <v xml:space="preserve"> </v>
      </c>
      <c r="H107">
        <f>申込１!AE16</f>
        <v>5</v>
      </c>
      <c r="I107" t="str">
        <f t="shared" ref="I107" si="35">C107</f>
        <v/>
      </c>
      <c r="O107" t="str">
        <f t="shared" si="10"/>
        <v/>
      </c>
      <c r="P107" t="str">
        <f t="shared" si="11"/>
        <v/>
      </c>
      <c r="Q107" t="str">
        <f t="shared" si="12"/>
        <v/>
      </c>
      <c r="R107" t="str">
        <f t="shared" si="13"/>
        <v/>
      </c>
      <c r="S107">
        <f>申込１!AD16</f>
        <v>0</v>
      </c>
      <c r="T107">
        <f>申込１!AD17</f>
        <v>0</v>
      </c>
      <c r="U107" t="str">
        <f t="shared" si="8"/>
        <v/>
      </c>
      <c r="V107">
        <v>105</v>
      </c>
    </row>
    <row r="108" spans="1:22" x14ac:dyDescent="0.15">
      <c r="A108">
        <v>6</v>
      </c>
      <c r="B108" t="str">
        <f>申込１!$D$3</f>
        <v/>
      </c>
      <c r="C108" t="str">
        <f>申込１!$D$3</f>
        <v/>
      </c>
      <c r="D108" t="str">
        <f>申込１!$AF$6</f>
        <v>MDB</v>
      </c>
      <c r="F108" t="str">
        <f>申込１!AF18&amp;" "&amp;申込１!$D$3</f>
        <v xml:space="preserve"> </v>
      </c>
      <c r="G108" t="str">
        <f>申込１!AF19&amp;" "&amp;申込１!$D$3</f>
        <v xml:space="preserve"> </v>
      </c>
      <c r="H108">
        <f>申込１!AE18</f>
        <v>6</v>
      </c>
      <c r="I108" t="str">
        <f t="shared" ref="I108" si="36">C108</f>
        <v/>
      </c>
      <c r="O108" t="str">
        <f t="shared" si="10"/>
        <v/>
      </c>
      <c r="P108" t="str">
        <f t="shared" si="11"/>
        <v/>
      </c>
      <c r="Q108" t="str">
        <f t="shared" si="12"/>
        <v/>
      </c>
      <c r="R108" t="str">
        <f t="shared" si="13"/>
        <v/>
      </c>
      <c r="S108">
        <f>申込１!AD18</f>
        <v>0</v>
      </c>
      <c r="T108">
        <f>申込１!AD19</f>
        <v>0</v>
      </c>
      <c r="U108" t="str">
        <f t="shared" si="8"/>
        <v/>
      </c>
      <c r="V108">
        <v>106</v>
      </c>
    </row>
    <row r="109" spans="1:22" x14ac:dyDescent="0.15">
      <c r="A109">
        <v>7</v>
      </c>
      <c r="B109" t="str">
        <f>申込１!$D$3</f>
        <v/>
      </c>
      <c r="C109" t="str">
        <f>申込１!$D$3</f>
        <v/>
      </c>
      <c r="D109" t="str">
        <f>申込１!$AF$6</f>
        <v>MDB</v>
      </c>
      <c r="F109" t="str">
        <f>申込１!AF20&amp;" "&amp;申込１!$D$3</f>
        <v xml:space="preserve"> </v>
      </c>
      <c r="G109" t="str">
        <f>申込１!AF21&amp;" "&amp;申込１!$D$3</f>
        <v xml:space="preserve"> </v>
      </c>
      <c r="H109">
        <f>申込１!AE20</f>
        <v>7</v>
      </c>
      <c r="I109" t="str">
        <f t="shared" ref="I109" si="37">C109</f>
        <v/>
      </c>
      <c r="O109" t="str">
        <f t="shared" si="10"/>
        <v/>
      </c>
      <c r="P109" t="str">
        <f t="shared" si="11"/>
        <v/>
      </c>
      <c r="Q109" t="str">
        <f t="shared" si="12"/>
        <v/>
      </c>
      <c r="R109" t="str">
        <f t="shared" si="13"/>
        <v/>
      </c>
      <c r="S109">
        <f>申込１!AD20</f>
        <v>0</v>
      </c>
      <c r="T109">
        <f>申込１!AD21</f>
        <v>0</v>
      </c>
      <c r="U109" t="str">
        <f t="shared" si="8"/>
        <v/>
      </c>
      <c r="V109">
        <v>107</v>
      </c>
    </row>
    <row r="110" spans="1:22" x14ac:dyDescent="0.15">
      <c r="A110">
        <v>8</v>
      </c>
      <c r="B110" t="str">
        <f>申込１!$D$3</f>
        <v/>
      </c>
      <c r="C110" t="str">
        <f>申込１!$D$3</f>
        <v/>
      </c>
      <c r="D110" t="str">
        <f>申込１!$AF$6</f>
        <v>MDB</v>
      </c>
      <c r="F110" t="str">
        <f>申込１!AF22&amp;" "&amp;申込１!$D$3</f>
        <v xml:space="preserve"> </v>
      </c>
      <c r="G110" t="str">
        <f>申込１!AF23&amp;" "&amp;申込１!$D$3</f>
        <v xml:space="preserve"> </v>
      </c>
      <c r="H110">
        <f>申込１!AE22</f>
        <v>8</v>
      </c>
      <c r="I110" t="str">
        <f t="shared" ref="I110" si="38">C110</f>
        <v/>
      </c>
      <c r="O110" t="str">
        <f t="shared" si="10"/>
        <v/>
      </c>
      <c r="P110" t="str">
        <f t="shared" si="11"/>
        <v/>
      </c>
      <c r="Q110" t="str">
        <f t="shared" si="12"/>
        <v/>
      </c>
      <c r="R110" t="str">
        <f t="shared" si="13"/>
        <v/>
      </c>
      <c r="S110">
        <f>申込１!AD22</f>
        <v>0</v>
      </c>
      <c r="T110">
        <f>申込１!AD23</f>
        <v>0</v>
      </c>
      <c r="U110" t="str">
        <f t="shared" si="8"/>
        <v/>
      </c>
      <c r="V110">
        <v>108</v>
      </c>
    </row>
    <row r="111" spans="1:22" x14ac:dyDescent="0.15">
      <c r="A111">
        <v>9</v>
      </c>
      <c r="B111" t="str">
        <f>申込１!$D$3</f>
        <v/>
      </c>
      <c r="C111" t="str">
        <f>申込１!$D$3</f>
        <v/>
      </c>
      <c r="D111" t="str">
        <f>申込１!$AF$6</f>
        <v>MDB</v>
      </c>
      <c r="F111" t="str">
        <f>申込１!AF24&amp;" "&amp;申込１!$D$3</f>
        <v xml:space="preserve"> </v>
      </c>
      <c r="G111" t="str">
        <f>申込１!AF25&amp;" "&amp;申込１!$D$3</f>
        <v xml:space="preserve"> </v>
      </c>
      <c r="H111">
        <f>申込１!AE24</f>
        <v>9</v>
      </c>
      <c r="I111" t="str">
        <f t="shared" ref="I111" si="39">C111</f>
        <v/>
      </c>
      <c r="O111" t="str">
        <f t="shared" si="10"/>
        <v/>
      </c>
      <c r="P111" t="str">
        <f t="shared" si="11"/>
        <v/>
      </c>
      <c r="Q111" t="str">
        <f t="shared" si="12"/>
        <v/>
      </c>
      <c r="R111" t="str">
        <f t="shared" si="13"/>
        <v/>
      </c>
      <c r="S111">
        <f>申込１!AD24</f>
        <v>0</v>
      </c>
      <c r="T111">
        <f>申込１!AD25</f>
        <v>0</v>
      </c>
      <c r="U111" t="str">
        <f t="shared" si="8"/>
        <v/>
      </c>
      <c r="V111">
        <v>109</v>
      </c>
    </row>
    <row r="112" spans="1:22" x14ac:dyDescent="0.15">
      <c r="A112">
        <v>10</v>
      </c>
      <c r="B112" t="str">
        <f>申込１!$D$3</f>
        <v/>
      </c>
      <c r="C112" t="str">
        <f>申込１!$D$3</f>
        <v/>
      </c>
      <c r="D112" t="str">
        <f>申込１!$AF$6</f>
        <v>MDB</v>
      </c>
      <c r="F112" t="str">
        <f>申込１!AF26&amp;" "&amp;申込１!$D$3</f>
        <v xml:space="preserve"> </v>
      </c>
      <c r="G112" t="str">
        <f>申込１!AF27&amp;" "&amp;申込１!$D$3</f>
        <v xml:space="preserve"> </v>
      </c>
      <c r="H112">
        <f>申込１!AE26</f>
        <v>10</v>
      </c>
      <c r="I112" t="str">
        <f t="shared" ref="I112" si="40">C112</f>
        <v/>
      </c>
      <c r="O112" t="str">
        <f t="shared" si="10"/>
        <v/>
      </c>
      <c r="P112" t="str">
        <f t="shared" si="11"/>
        <v/>
      </c>
      <c r="Q112" t="str">
        <f t="shared" si="12"/>
        <v/>
      </c>
      <c r="R112" t="str">
        <f t="shared" si="13"/>
        <v/>
      </c>
      <c r="S112">
        <f>申込１!AD26</f>
        <v>0</v>
      </c>
      <c r="T112">
        <f>申込１!AD27</f>
        <v>0</v>
      </c>
      <c r="U112" t="str">
        <f t="shared" si="8"/>
        <v/>
      </c>
      <c r="V112">
        <v>110</v>
      </c>
    </row>
    <row r="113" spans="1:34" x14ac:dyDescent="0.15">
      <c r="A113">
        <v>11</v>
      </c>
      <c r="B113" t="str">
        <f>申込１!$D$3</f>
        <v/>
      </c>
      <c r="C113" t="str">
        <f>申込１!$D$3</f>
        <v/>
      </c>
      <c r="D113" t="str">
        <f>申込１!$AF$6</f>
        <v>MDB</v>
      </c>
      <c r="F113" t="str">
        <f>申込１!AF28&amp;" "&amp;申込１!$D$3</f>
        <v xml:space="preserve"> </v>
      </c>
      <c r="G113" t="str">
        <f>申込１!AF29&amp;" "&amp;申込１!$D$3</f>
        <v xml:space="preserve"> </v>
      </c>
      <c r="H113">
        <f>申込１!AE28</f>
        <v>11</v>
      </c>
      <c r="I113" t="str">
        <f t="shared" ref="I113" si="41">C113</f>
        <v/>
      </c>
      <c r="O113" t="str">
        <f t="shared" si="10"/>
        <v/>
      </c>
      <c r="P113" t="str">
        <f t="shared" si="11"/>
        <v/>
      </c>
      <c r="Q113" t="str">
        <f t="shared" si="12"/>
        <v/>
      </c>
      <c r="R113" t="str">
        <f t="shared" si="13"/>
        <v/>
      </c>
      <c r="S113">
        <f>申込１!AD28</f>
        <v>0</v>
      </c>
      <c r="T113">
        <f>申込１!AD29</f>
        <v>0</v>
      </c>
      <c r="U113" t="str">
        <f t="shared" si="8"/>
        <v/>
      </c>
      <c r="V113">
        <v>111</v>
      </c>
    </row>
    <row r="114" spans="1:34" x14ac:dyDescent="0.15">
      <c r="A114">
        <v>12</v>
      </c>
      <c r="B114" t="str">
        <f>申込１!$D$3</f>
        <v/>
      </c>
      <c r="C114" t="str">
        <f>申込１!$D$3</f>
        <v/>
      </c>
      <c r="D114" t="str">
        <f>申込１!$AF$6</f>
        <v>MDB</v>
      </c>
      <c r="F114" t="str">
        <f>申込１!AF30&amp;" "&amp;申込１!$D$3</f>
        <v xml:space="preserve"> </v>
      </c>
      <c r="G114" t="str">
        <f>申込１!AF31&amp;" "&amp;申込１!$D$3</f>
        <v xml:space="preserve"> </v>
      </c>
      <c r="H114">
        <f>申込１!AE30</f>
        <v>12</v>
      </c>
      <c r="I114" t="str">
        <f t="shared" ref="I114" si="42">C114</f>
        <v/>
      </c>
      <c r="O114" t="str">
        <f t="shared" si="10"/>
        <v/>
      </c>
      <c r="P114" t="str">
        <f t="shared" si="11"/>
        <v/>
      </c>
      <c r="Q114" t="str">
        <f t="shared" si="12"/>
        <v/>
      </c>
      <c r="R114" t="str">
        <f t="shared" si="13"/>
        <v/>
      </c>
      <c r="S114">
        <f>申込１!AD30</f>
        <v>0</v>
      </c>
      <c r="T114">
        <f>申込１!AD31</f>
        <v>0</v>
      </c>
      <c r="U114" t="str">
        <f t="shared" si="8"/>
        <v/>
      </c>
      <c r="V114">
        <v>112</v>
      </c>
    </row>
    <row r="115" spans="1:34" x14ac:dyDescent="0.15">
      <c r="A115">
        <v>13</v>
      </c>
      <c r="B115" t="str">
        <f>申込１!$D$3</f>
        <v/>
      </c>
      <c r="C115" t="str">
        <f>申込１!$D$3</f>
        <v/>
      </c>
      <c r="D115" t="str">
        <f>申込１!$AF$6</f>
        <v>MDB</v>
      </c>
      <c r="F115" t="str">
        <f>申込１!AF32&amp;" "&amp;申込１!$D$3</f>
        <v xml:space="preserve"> </v>
      </c>
      <c r="G115" t="str">
        <f>申込１!AF33&amp;" "&amp;申込１!$D$3</f>
        <v xml:space="preserve"> </v>
      </c>
      <c r="H115">
        <f>申込１!AE32</f>
        <v>13</v>
      </c>
      <c r="I115" t="str">
        <f t="shared" ref="I115" si="43">C115</f>
        <v/>
      </c>
      <c r="O115" t="str">
        <f t="shared" si="10"/>
        <v/>
      </c>
      <c r="P115" t="str">
        <f t="shared" si="11"/>
        <v/>
      </c>
      <c r="Q115" t="str">
        <f t="shared" si="12"/>
        <v/>
      </c>
      <c r="R115" t="str">
        <f t="shared" si="13"/>
        <v/>
      </c>
      <c r="S115">
        <f>申込１!AD32</f>
        <v>0</v>
      </c>
      <c r="T115">
        <f>申込１!AD33</f>
        <v>0</v>
      </c>
      <c r="U115" t="str">
        <f t="shared" si="8"/>
        <v/>
      </c>
      <c r="V115">
        <v>113</v>
      </c>
    </row>
    <row r="116" spans="1:34" x14ac:dyDescent="0.15">
      <c r="A116">
        <v>14</v>
      </c>
      <c r="B116" t="str">
        <f>申込１!$D$3</f>
        <v/>
      </c>
      <c r="C116" t="str">
        <f>申込１!$D$3</f>
        <v/>
      </c>
      <c r="D116" t="str">
        <f>申込１!$AF$6</f>
        <v>MDB</v>
      </c>
      <c r="F116" t="str">
        <f>申込１!AF34&amp;" "&amp;申込１!$D$3</f>
        <v xml:space="preserve"> </v>
      </c>
      <c r="G116" t="str">
        <f>申込１!AF35&amp;" "&amp;申込１!$D$3</f>
        <v xml:space="preserve"> </v>
      </c>
      <c r="H116">
        <f>申込１!AE34</f>
        <v>14</v>
      </c>
      <c r="I116" t="str">
        <f t="shared" ref="I116" si="44">C116</f>
        <v/>
      </c>
      <c r="O116" t="str">
        <f t="shared" si="10"/>
        <v/>
      </c>
      <c r="P116" t="str">
        <f t="shared" si="11"/>
        <v/>
      </c>
      <c r="Q116" t="str">
        <f t="shared" si="12"/>
        <v/>
      </c>
      <c r="R116" t="str">
        <f t="shared" si="13"/>
        <v/>
      </c>
      <c r="S116">
        <f>申込１!AD34</f>
        <v>0</v>
      </c>
      <c r="T116">
        <f>申込１!AD35</f>
        <v>0</v>
      </c>
      <c r="U116" t="str">
        <f t="shared" si="8"/>
        <v/>
      </c>
      <c r="V116">
        <v>114</v>
      </c>
    </row>
    <row r="117" spans="1:34" x14ac:dyDescent="0.15">
      <c r="A117">
        <v>15</v>
      </c>
      <c r="B117" t="str">
        <f>申込１!$D$3</f>
        <v/>
      </c>
      <c r="C117" t="str">
        <f>申込１!$D$3</f>
        <v/>
      </c>
      <c r="D117" t="str">
        <f>申込１!$AF$6</f>
        <v>MDB</v>
      </c>
      <c r="F117" t="str">
        <f>申込１!AF36&amp;" "&amp;申込１!$D$3</f>
        <v xml:space="preserve"> </v>
      </c>
      <c r="G117" t="str">
        <f>申込１!AF37&amp;" "&amp;申込１!$D$3</f>
        <v xml:space="preserve"> </v>
      </c>
      <c r="H117">
        <f>申込１!AE36</f>
        <v>15</v>
      </c>
      <c r="I117" t="str">
        <f t="shared" ref="I117" si="45">C117</f>
        <v/>
      </c>
      <c r="O117" t="str">
        <f t="shared" si="10"/>
        <v/>
      </c>
      <c r="P117" t="str">
        <f t="shared" si="11"/>
        <v/>
      </c>
      <c r="Q117" t="str">
        <f t="shared" si="12"/>
        <v/>
      </c>
      <c r="R117" t="str">
        <f t="shared" si="13"/>
        <v/>
      </c>
      <c r="S117">
        <f>申込１!AD36</f>
        <v>0</v>
      </c>
      <c r="T117">
        <f>申込１!AD37</f>
        <v>0</v>
      </c>
      <c r="U117" t="str">
        <f t="shared" si="8"/>
        <v/>
      </c>
      <c r="V117">
        <v>115</v>
      </c>
    </row>
    <row r="118" spans="1:34" x14ac:dyDescent="0.15">
      <c r="A118">
        <v>16</v>
      </c>
      <c r="B118" t="str">
        <f>申込１!$D$3</f>
        <v/>
      </c>
      <c r="C118" t="str">
        <f>申込１!$D$3</f>
        <v/>
      </c>
      <c r="D118" t="str">
        <f>申込１!$AF$6</f>
        <v>MDB</v>
      </c>
      <c r="F118" t="str">
        <f>申込１!AF38&amp;" "&amp;申込１!$D$3</f>
        <v xml:space="preserve"> </v>
      </c>
      <c r="G118" t="str">
        <f>申込１!AF39&amp;" "&amp;申込１!$D$3</f>
        <v xml:space="preserve"> </v>
      </c>
      <c r="H118">
        <f>申込１!AE38</f>
        <v>16</v>
      </c>
      <c r="I118" t="str">
        <f t="shared" ref="I118" si="46">C118</f>
        <v/>
      </c>
      <c r="O118" t="str">
        <f t="shared" si="10"/>
        <v/>
      </c>
      <c r="P118" t="str">
        <f t="shared" si="11"/>
        <v/>
      </c>
      <c r="Q118" t="str">
        <f t="shared" si="12"/>
        <v/>
      </c>
      <c r="R118" t="str">
        <f t="shared" si="13"/>
        <v/>
      </c>
      <c r="S118">
        <f>申込１!AD38</f>
        <v>0</v>
      </c>
      <c r="T118">
        <f>申込１!AD39</f>
        <v>0</v>
      </c>
      <c r="U118" t="str">
        <f t="shared" si="8"/>
        <v/>
      </c>
      <c r="V118">
        <v>116</v>
      </c>
    </row>
    <row r="119" spans="1:34" x14ac:dyDescent="0.15">
      <c r="A119">
        <v>17</v>
      </c>
      <c r="B119" t="str">
        <f>申込１!$D$3</f>
        <v/>
      </c>
      <c r="C119" t="str">
        <f>申込１!$D$3</f>
        <v/>
      </c>
      <c r="D119" t="str">
        <f>申込１!$AF$6</f>
        <v>MDB</v>
      </c>
      <c r="F119" t="str">
        <f>申込１!AF40&amp;" "&amp;申込１!$D$3</f>
        <v xml:space="preserve"> </v>
      </c>
      <c r="G119" t="str">
        <f>申込１!AF41&amp;" "&amp;申込１!$D$3</f>
        <v xml:space="preserve"> </v>
      </c>
      <c r="H119">
        <f>申込１!AE40</f>
        <v>17</v>
      </c>
      <c r="I119" t="str">
        <f t="shared" ref="I119" si="47">C119</f>
        <v/>
      </c>
      <c r="O119" t="str">
        <f t="shared" si="10"/>
        <v/>
      </c>
      <c r="P119" t="str">
        <f t="shared" si="11"/>
        <v/>
      </c>
      <c r="Q119" t="str">
        <f t="shared" si="12"/>
        <v/>
      </c>
      <c r="R119" t="str">
        <f t="shared" si="13"/>
        <v/>
      </c>
      <c r="S119">
        <f>申込１!AD40</f>
        <v>0</v>
      </c>
      <c r="T119">
        <f>申込１!AD41</f>
        <v>0</v>
      </c>
      <c r="U119" t="str">
        <f t="shared" si="8"/>
        <v/>
      </c>
      <c r="V119">
        <v>117</v>
      </c>
    </row>
    <row r="120" spans="1:34" x14ac:dyDescent="0.15">
      <c r="A120">
        <v>18</v>
      </c>
      <c r="B120" t="str">
        <f>申込１!$D$3</f>
        <v/>
      </c>
      <c r="C120" t="str">
        <f>申込１!$D$3</f>
        <v/>
      </c>
      <c r="D120" t="str">
        <f>申込１!$AF$6</f>
        <v>MDB</v>
      </c>
      <c r="F120" t="str">
        <f>申込１!AF42&amp;" "&amp;申込１!$D$3</f>
        <v xml:space="preserve"> </v>
      </c>
      <c r="G120" t="str">
        <f>申込１!AF43&amp;" "&amp;申込１!$D$3</f>
        <v xml:space="preserve"> </v>
      </c>
      <c r="H120">
        <f>申込１!AE42</f>
        <v>18</v>
      </c>
      <c r="I120" t="str">
        <f t="shared" ref="I120" si="48">C120</f>
        <v/>
      </c>
      <c r="O120" t="str">
        <f t="shared" si="10"/>
        <v/>
      </c>
      <c r="P120" t="str">
        <f t="shared" si="11"/>
        <v/>
      </c>
      <c r="Q120" t="str">
        <f t="shared" si="12"/>
        <v/>
      </c>
      <c r="R120" t="str">
        <f t="shared" si="13"/>
        <v/>
      </c>
      <c r="S120">
        <f>申込１!AD42</f>
        <v>0</v>
      </c>
      <c r="T120">
        <f>申込１!AD43</f>
        <v>0</v>
      </c>
      <c r="U120" t="str">
        <f t="shared" si="8"/>
        <v/>
      </c>
      <c r="V120">
        <v>118</v>
      </c>
    </row>
    <row r="121" spans="1:34" x14ac:dyDescent="0.15">
      <c r="A121">
        <v>19</v>
      </c>
      <c r="B121" t="str">
        <f>申込１!$D$3</f>
        <v/>
      </c>
      <c r="C121" t="str">
        <f>申込１!$D$3</f>
        <v/>
      </c>
      <c r="D121" t="str">
        <f>申込１!$AF$6</f>
        <v>MDB</v>
      </c>
      <c r="F121" t="str">
        <f>申込１!AF44&amp;" "&amp;申込１!$D$3</f>
        <v xml:space="preserve"> </v>
      </c>
      <c r="G121" t="str">
        <f>申込１!AF45&amp;" "&amp;申込１!$D$3</f>
        <v xml:space="preserve"> </v>
      </c>
      <c r="H121">
        <f>申込１!AE44</f>
        <v>19</v>
      </c>
      <c r="I121" t="str">
        <f t="shared" ref="I121" si="49">C121</f>
        <v/>
      </c>
      <c r="O121" t="str">
        <f t="shared" si="10"/>
        <v/>
      </c>
      <c r="P121" t="str">
        <f t="shared" si="11"/>
        <v/>
      </c>
      <c r="Q121" t="str">
        <f t="shared" si="12"/>
        <v/>
      </c>
      <c r="R121" t="str">
        <f t="shared" si="13"/>
        <v/>
      </c>
      <c r="S121">
        <f>申込１!AD44</f>
        <v>0</v>
      </c>
      <c r="T121">
        <f>申込１!AD45</f>
        <v>0</v>
      </c>
      <c r="U121" t="str">
        <f t="shared" si="8"/>
        <v/>
      </c>
      <c r="V121">
        <v>119</v>
      </c>
    </row>
    <row r="122" spans="1:34" x14ac:dyDescent="0.15">
      <c r="A122">
        <v>20</v>
      </c>
      <c r="B122" t="str">
        <f>申込１!$D$3</f>
        <v/>
      </c>
      <c r="C122" t="str">
        <f>申込１!$D$3</f>
        <v/>
      </c>
      <c r="D122" t="str">
        <f>申込１!$AF$6</f>
        <v>MDB</v>
      </c>
      <c r="F122" t="str">
        <f>申込１!AF46&amp;" "&amp;申込１!$D$3</f>
        <v xml:space="preserve"> </v>
      </c>
      <c r="G122" t="str">
        <f>申込１!AF47&amp;" "&amp;申込１!$D$3</f>
        <v xml:space="preserve"> </v>
      </c>
      <c r="H122">
        <f>申込１!AE46</f>
        <v>20</v>
      </c>
      <c r="I122" t="str">
        <f t="shared" ref="I122" si="50">C122</f>
        <v/>
      </c>
      <c r="O122" t="str">
        <f t="shared" si="10"/>
        <v/>
      </c>
      <c r="P122" t="str">
        <f t="shared" si="11"/>
        <v/>
      </c>
      <c r="Q122" t="str">
        <f t="shared" si="12"/>
        <v/>
      </c>
      <c r="R122" t="str">
        <f t="shared" si="13"/>
        <v/>
      </c>
      <c r="S122">
        <f>申込１!AD46</f>
        <v>0</v>
      </c>
      <c r="T122">
        <f>申込１!AD47</f>
        <v>0</v>
      </c>
      <c r="U122" t="str">
        <f t="shared" si="8"/>
        <v/>
      </c>
      <c r="V122">
        <v>120</v>
      </c>
    </row>
    <row r="124" spans="1:34" x14ac:dyDescent="0.15">
      <c r="A124" s="79" t="s">
        <v>57</v>
      </c>
      <c r="B124" s="79" t="s">
        <v>58</v>
      </c>
      <c r="C124" s="79" t="s">
        <v>10</v>
      </c>
      <c r="D124" s="79" t="s">
        <v>59</v>
      </c>
      <c r="E124" s="79" t="s">
        <v>60</v>
      </c>
      <c r="F124" s="79" t="s">
        <v>29</v>
      </c>
      <c r="G124" s="79" t="s">
        <v>30</v>
      </c>
      <c r="H124" s="79" t="s">
        <v>39</v>
      </c>
      <c r="I124" s="79" t="s">
        <v>33</v>
      </c>
      <c r="J124" s="79" t="s">
        <v>35</v>
      </c>
      <c r="K124" s="79">
        <v>1</v>
      </c>
      <c r="L124" s="79">
        <v>2</v>
      </c>
      <c r="M124" s="79">
        <v>3</v>
      </c>
      <c r="N124" s="79">
        <v>4</v>
      </c>
      <c r="O124" s="79">
        <v>5</v>
      </c>
      <c r="P124" s="79">
        <v>6</v>
      </c>
      <c r="Q124" s="79">
        <v>7</v>
      </c>
      <c r="R124" s="79">
        <v>8</v>
      </c>
      <c r="S124" s="79">
        <v>9</v>
      </c>
      <c r="T124" s="79">
        <v>10</v>
      </c>
      <c r="U124" s="79">
        <v>11</v>
      </c>
      <c r="V124" s="79">
        <v>12</v>
      </c>
      <c r="W124" s="79">
        <v>1</v>
      </c>
      <c r="X124" s="79">
        <v>2</v>
      </c>
      <c r="Y124" s="79">
        <v>3</v>
      </c>
      <c r="Z124" s="79">
        <v>4</v>
      </c>
      <c r="AA124" s="79">
        <v>5</v>
      </c>
      <c r="AB124" s="79">
        <v>6</v>
      </c>
      <c r="AC124" s="79">
        <v>7</v>
      </c>
      <c r="AD124" s="79">
        <v>8</v>
      </c>
      <c r="AE124" s="79">
        <v>9</v>
      </c>
      <c r="AF124" s="79">
        <v>10</v>
      </c>
      <c r="AG124" s="79">
        <v>11</v>
      </c>
      <c r="AH124" s="79">
        <v>12</v>
      </c>
    </row>
    <row r="125" spans="1:34" x14ac:dyDescent="0.15">
      <c r="A125">
        <v>1</v>
      </c>
      <c r="B125" t="str">
        <f>申込１!AM6</f>
        <v>M1</v>
      </c>
      <c r="D125" t="str">
        <f>申込１!$D$3</f>
        <v/>
      </c>
      <c r="E125" t="str">
        <f>申込１!AN6</f>
        <v/>
      </c>
      <c r="F125" t="str">
        <f>申込１!AM8&amp;" "&amp;申込１!$D$3</f>
        <v xml:space="preserve"> </v>
      </c>
      <c r="G125" t="str">
        <f>申込１!AM9&amp;" "&amp;申込１!$D$3</f>
        <v xml:space="preserve"> </v>
      </c>
      <c r="H125" t="str">
        <f>申込１!AM10&amp;" "&amp;申込１!$D$3</f>
        <v xml:space="preserve"> </v>
      </c>
      <c r="I125" t="str">
        <f>申込１!AM11&amp;" "&amp;申込１!$D$3</f>
        <v xml:space="preserve"> </v>
      </c>
      <c r="J125" t="str">
        <f>申込１!AM12&amp;" "&amp;申込１!$D$3</f>
        <v xml:space="preserve"> </v>
      </c>
      <c r="K125" t="str">
        <f>申込１!AM13&amp;" "&amp;申込１!$D$3</f>
        <v xml:space="preserve"> </v>
      </c>
      <c r="L125" t="str">
        <f>申込１!AM14&amp;" "&amp;申込１!$D$3</f>
        <v xml:space="preserve"> </v>
      </c>
      <c r="M125" t="str">
        <f>申込１!AM15&amp;" "&amp;申込１!$D$3</f>
        <v xml:space="preserve"> </v>
      </c>
      <c r="N125" t="str">
        <f>申込１!AM16&amp;" "&amp;申込１!$D$3</f>
        <v xml:space="preserve"> </v>
      </c>
      <c r="O125" t="str">
        <f>申込１!AM17&amp;" "&amp;申込１!$D$3</f>
        <v xml:space="preserve"> </v>
      </c>
      <c r="P125" t="str">
        <f>申込１!AM18&amp;" "&amp;申込１!$D$3</f>
        <v xml:space="preserve"> </v>
      </c>
      <c r="Q125" t="str">
        <f>申込１!AM19&amp;" "&amp;申込１!$D$3</f>
        <v xml:space="preserve"> </v>
      </c>
      <c r="R125" t="str">
        <f>申込１!AM20&amp;" "&amp;申込１!$D$3</f>
        <v xml:space="preserve"> </v>
      </c>
      <c r="S125" t="str">
        <f>申込１!AN21&amp;" "&amp;申込１!$D$3</f>
        <v xml:space="preserve"> </v>
      </c>
      <c r="T125" t="str">
        <f>申込１!AN22&amp;" "&amp;申込１!$D$3</f>
        <v xml:space="preserve"> </v>
      </c>
      <c r="U125" t="str">
        <f>申込１!AN23&amp;" "&amp;申込１!$D$3</f>
        <v xml:space="preserve"> </v>
      </c>
      <c r="V125" t="str">
        <f>申込１!AN24&amp;" "&amp;申込１!$D$3</f>
        <v xml:space="preserve"> </v>
      </c>
      <c r="W125" t="str">
        <f>申込１!AN13</f>
        <v/>
      </c>
      <c r="X125" t="str">
        <f>申込１!AN14</f>
        <v/>
      </c>
      <c r="Y125" t="str">
        <f>申込１!AN15</f>
        <v/>
      </c>
      <c r="Z125" t="str">
        <f>申込１!AN16</f>
        <v/>
      </c>
      <c r="AA125" t="str">
        <f>申込１!AN17</f>
        <v/>
      </c>
      <c r="AB125" t="str">
        <f>申込１!AN18</f>
        <v/>
      </c>
      <c r="AC125" t="str">
        <f>申込１!AN19</f>
        <v/>
      </c>
      <c r="AD125" t="str">
        <f>申込１!AN20</f>
        <v/>
      </c>
      <c r="AE125" t="str">
        <f>申込１!AN21</f>
        <v/>
      </c>
      <c r="AF125" t="str">
        <f>申込１!AN22</f>
        <v/>
      </c>
      <c r="AG125" t="str">
        <f>申込１!AN23</f>
        <v/>
      </c>
      <c r="AH125" t="str">
        <f>申込１!AN24</f>
        <v/>
      </c>
    </row>
    <row r="126" spans="1:34" x14ac:dyDescent="0.15">
      <c r="A126">
        <v>2</v>
      </c>
      <c r="B126" t="str">
        <f>申込１!AM28</f>
        <v>M1</v>
      </c>
      <c r="D126" t="str">
        <f>申込１!$D$3</f>
        <v/>
      </c>
      <c r="E126" t="str">
        <f>申込１!AN28</f>
        <v/>
      </c>
      <c r="F126" t="str">
        <f>申込１!AM30&amp;" "&amp;申込１!$D$3</f>
        <v xml:space="preserve"> </v>
      </c>
      <c r="G126" t="str">
        <f>申込１!AM31&amp;" "&amp;申込１!$D$3</f>
        <v xml:space="preserve"> </v>
      </c>
      <c r="H126" t="str">
        <f>申込１!AM32&amp;" "&amp;申込１!$D$3</f>
        <v xml:space="preserve"> </v>
      </c>
      <c r="I126" t="str">
        <f>申込１!AM33&amp;" "&amp;申込１!$D$3</f>
        <v xml:space="preserve"> </v>
      </c>
      <c r="J126" t="str">
        <f>申込１!AM34&amp;" "&amp;申込１!$D$3</f>
        <v xml:space="preserve"> </v>
      </c>
      <c r="K126" t="str">
        <f>申込１!AM35&amp;" "&amp;申込１!$D$3</f>
        <v xml:space="preserve"> </v>
      </c>
      <c r="L126" t="str">
        <f>申込１!AM36&amp;" "&amp;申込１!$D$3</f>
        <v xml:space="preserve"> </v>
      </c>
      <c r="M126" t="str">
        <f>申込１!AM37&amp;" "&amp;申込１!$D$3</f>
        <v xml:space="preserve"> </v>
      </c>
      <c r="N126" t="str">
        <f>申込１!AM38&amp;" "&amp;申込１!$D$3</f>
        <v xml:space="preserve"> </v>
      </c>
      <c r="O126" t="str">
        <f>申込１!AM39&amp;" "&amp;申込１!$D$3</f>
        <v xml:space="preserve"> </v>
      </c>
      <c r="P126" t="str">
        <f>申込１!AM40&amp;" "&amp;申込１!$D$3</f>
        <v xml:space="preserve"> </v>
      </c>
      <c r="Q126" t="str">
        <f>申込１!AM41&amp;" "&amp;申込１!$D$3</f>
        <v xml:space="preserve"> </v>
      </c>
      <c r="R126" t="str">
        <f>申込１!AM42&amp;" "&amp;申込１!$D$3</f>
        <v xml:space="preserve"> </v>
      </c>
      <c r="S126" t="str">
        <f>申込１!AN43&amp;" "&amp;申込１!$D$3</f>
        <v xml:space="preserve"> </v>
      </c>
      <c r="T126" t="str">
        <f>申込１!AN44&amp;" "&amp;申込１!$D$3</f>
        <v xml:space="preserve"> </v>
      </c>
      <c r="U126" t="str">
        <f>申込１!AN45&amp;" "&amp;申込１!$D$3</f>
        <v xml:space="preserve"> </v>
      </c>
      <c r="V126" t="str">
        <f>申込１!AN46&amp;" "&amp;申込１!$D$3</f>
        <v xml:space="preserve"> </v>
      </c>
      <c r="W126" t="str">
        <f>申込１!AN35</f>
        <v/>
      </c>
      <c r="X126" t="str">
        <f>申込１!AN36</f>
        <v/>
      </c>
      <c r="Y126" t="str">
        <f>申込１!AN37</f>
        <v/>
      </c>
      <c r="Z126" t="str">
        <f>申込１!AN38</f>
        <v/>
      </c>
      <c r="AA126" t="str">
        <f>申込１!AN39</f>
        <v/>
      </c>
      <c r="AB126" t="str">
        <f>申込１!AN40</f>
        <v/>
      </c>
      <c r="AC126" t="str">
        <f>申込１!AN41</f>
        <v/>
      </c>
      <c r="AD126" t="str">
        <f>申込１!AN42</f>
        <v/>
      </c>
      <c r="AE126" t="str">
        <f>申込１!AN43</f>
        <v/>
      </c>
      <c r="AF126" t="str">
        <f>申込１!AN44</f>
        <v/>
      </c>
      <c r="AG126" t="str">
        <f>申込１!AN45</f>
        <v/>
      </c>
      <c r="AH126" t="str">
        <f>申込１!AN46</f>
        <v/>
      </c>
    </row>
    <row r="127" spans="1:34" x14ac:dyDescent="0.15">
      <c r="A127" s="125">
        <v>1</v>
      </c>
      <c r="B127" s="125">
        <v>2</v>
      </c>
      <c r="C127" s="125">
        <v>3</v>
      </c>
      <c r="D127" s="125">
        <v>4</v>
      </c>
      <c r="E127" s="125">
        <v>5</v>
      </c>
      <c r="F127" s="125">
        <v>6</v>
      </c>
      <c r="G127" s="125">
        <v>7</v>
      </c>
      <c r="H127" s="125">
        <v>8</v>
      </c>
      <c r="I127" s="125">
        <v>9</v>
      </c>
      <c r="J127" s="125">
        <v>10</v>
      </c>
    </row>
    <row r="128" spans="1:34" x14ac:dyDescent="0.15">
      <c r="A128" s="79"/>
      <c r="B128" s="79" t="s">
        <v>9</v>
      </c>
      <c r="C128" s="79" t="s">
        <v>7</v>
      </c>
      <c r="D128" s="79" t="s">
        <v>8</v>
      </c>
      <c r="E128" s="79" t="s">
        <v>11</v>
      </c>
      <c r="F128" s="79" t="s">
        <v>12</v>
      </c>
      <c r="G128" s="79" t="s">
        <v>0</v>
      </c>
      <c r="H128" s="79" t="s">
        <v>13</v>
      </c>
      <c r="I128" s="124" t="s">
        <v>111</v>
      </c>
      <c r="J128" s="124" t="s">
        <v>112</v>
      </c>
    </row>
    <row r="129" spans="1:10" x14ac:dyDescent="0.15">
      <c r="A129">
        <v>1</v>
      </c>
      <c r="B129" t="str">
        <f>申込１!$D$3</f>
        <v/>
      </c>
      <c r="C129">
        <f>申込１!B8</f>
        <v>0</v>
      </c>
      <c r="D129">
        <f>申込１!C8</f>
        <v>0</v>
      </c>
      <c r="E129">
        <f>申込１!D8</f>
        <v>0</v>
      </c>
      <c r="F129">
        <f>申込１!E8</f>
        <v>0</v>
      </c>
      <c r="G129" t="str">
        <f>申込１!F8</f>
        <v/>
      </c>
      <c r="H129">
        <f>申込１!G8</f>
        <v>0</v>
      </c>
      <c r="I129" t="str">
        <f>C129&amp;" "&amp;D129</f>
        <v>0 0</v>
      </c>
      <c r="J129" t="str">
        <f>E129&amp;" "&amp;F129</f>
        <v>0 0</v>
      </c>
    </row>
    <row r="130" spans="1:10" x14ac:dyDescent="0.15">
      <c r="A130">
        <v>2</v>
      </c>
      <c r="B130" t="str">
        <f>申込１!$D$3</f>
        <v/>
      </c>
      <c r="C130">
        <f>申込１!B9</f>
        <v>0</v>
      </c>
      <c r="D130">
        <f>申込１!C9</f>
        <v>0</v>
      </c>
      <c r="E130">
        <f>申込１!D9</f>
        <v>0</v>
      </c>
      <c r="F130">
        <f>申込１!E9</f>
        <v>0</v>
      </c>
      <c r="G130" t="str">
        <f>申込１!F9</f>
        <v/>
      </c>
      <c r="H130">
        <f>申込１!G9</f>
        <v>0</v>
      </c>
      <c r="I130" t="str">
        <f t="shared" ref="I130:I173" si="51">C130&amp;" "&amp;D130</f>
        <v>0 0</v>
      </c>
      <c r="J130" t="str">
        <f t="shared" ref="J130:J173" si="52">E130&amp;" "&amp;F130</f>
        <v>0 0</v>
      </c>
    </row>
    <row r="131" spans="1:10" x14ac:dyDescent="0.15">
      <c r="A131">
        <v>3</v>
      </c>
      <c r="B131" t="str">
        <f>申込１!$D$3</f>
        <v/>
      </c>
      <c r="C131">
        <f>申込１!B10</f>
        <v>0</v>
      </c>
      <c r="D131">
        <f>申込１!C10</f>
        <v>0</v>
      </c>
      <c r="E131">
        <f>申込１!D10</f>
        <v>0</v>
      </c>
      <c r="F131">
        <f>申込１!E10</f>
        <v>0</v>
      </c>
      <c r="G131" t="str">
        <f>申込１!F10</f>
        <v/>
      </c>
      <c r="H131">
        <f>申込１!G10</f>
        <v>0</v>
      </c>
      <c r="I131" t="str">
        <f t="shared" si="51"/>
        <v>0 0</v>
      </c>
      <c r="J131" t="str">
        <f t="shared" si="52"/>
        <v>0 0</v>
      </c>
    </row>
    <row r="132" spans="1:10" x14ac:dyDescent="0.15">
      <c r="A132">
        <v>4</v>
      </c>
      <c r="B132" t="str">
        <f>申込１!$D$3</f>
        <v/>
      </c>
      <c r="C132">
        <f>申込１!B11</f>
        <v>0</v>
      </c>
      <c r="D132">
        <f>申込１!C11</f>
        <v>0</v>
      </c>
      <c r="E132">
        <f>申込１!D11</f>
        <v>0</v>
      </c>
      <c r="F132">
        <f>申込１!E11</f>
        <v>0</v>
      </c>
      <c r="G132" t="str">
        <f>申込１!F11</f>
        <v/>
      </c>
      <c r="H132">
        <f>申込１!G11</f>
        <v>0</v>
      </c>
      <c r="I132" t="str">
        <f t="shared" si="51"/>
        <v>0 0</v>
      </c>
      <c r="J132" t="str">
        <f t="shared" si="52"/>
        <v>0 0</v>
      </c>
    </row>
    <row r="133" spans="1:10" x14ac:dyDescent="0.15">
      <c r="A133">
        <v>5</v>
      </c>
      <c r="B133" t="str">
        <f>申込１!$D$3</f>
        <v/>
      </c>
      <c r="C133">
        <f>申込１!B12</f>
        <v>0</v>
      </c>
      <c r="D133">
        <f>申込１!C12</f>
        <v>0</v>
      </c>
      <c r="E133">
        <f>申込１!D12</f>
        <v>0</v>
      </c>
      <c r="F133">
        <f>申込１!E12</f>
        <v>0</v>
      </c>
      <c r="G133" t="str">
        <f>申込１!F12</f>
        <v/>
      </c>
      <c r="H133">
        <f>申込１!G12</f>
        <v>0</v>
      </c>
      <c r="I133" t="str">
        <f t="shared" si="51"/>
        <v>0 0</v>
      </c>
      <c r="J133" t="str">
        <f t="shared" si="52"/>
        <v>0 0</v>
      </c>
    </row>
    <row r="134" spans="1:10" x14ac:dyDescent="0.15">
      <c r="A134">
        <v>6</v>
      </c>
      <c r="B134" t="str">
        <f>申込１!$D$3</f>
        <v/>
      </c>
      <c r="C134">
        <f>申込１!B13</f>
        <v>0</v>
      </c>
      <c r="D134">
        <f>申込１!C13</f>
        <v>0</v>
      </c>
      <c r="E134">
        <f>申込１!D13</f>
        <v>0</v>
      </c>
      <c r="F134">
        <f>申込１!E13</f>
        <v>0</v>
      </c>
      <c r="G134" t="str">
        <f>申込１!F13</f>
        <v/>
      </c>
      <c r="H134">
        <f>申込１!G13</f>
        <v>0</v>
      </c>
      <c r="I134" t="str">
        <f t="shared" si="51"/>
        <v>0 0</v>
      </c>
      <c r="J134" t="str">
        <f t="shared" si="52"/>
        <v>0 0</v>
      </c>
    </row>
    <row r="135" spans="1:10" x14ac:dyDescent="0.15">
      <c r="A135">
        <v>7</v>
      </c>
      <c r="B135" t="str">
        <f>申込１!$D$3</f>
        <v/>
      </c>
      <c r="C135">
        <f>申込１!B14</f>
        <v>0</v>
      </c>
      <c r="D135">
        <f>申込１!C14</f>
        <v>0</v>
      </c>
      <c r="E135">
        <f>申込１!D14</f>
        <v>0</v>
      </c>
      <c r="F135">
        <f>申込１!E14</f>
        <v>0</v>
      </c>
      <c r="G135" t="str">
        <f>申込１!F14</f>
        <v/>
      </c>
      <c r="H135">
        <f>申込１!G14</f>
        <v>0</v>
      </c>
      <c r="I135" t="str">
        <f t="shared" si="51"/>
        <v>0 0</v>
      </c>
      <c r="J135" t="str">
        <f t="shared" si="52"/>
        <v>0 0</v>
      </c>
    </row>
    <row r="136" spans="1:10" x14ac:dyDescent="0.15">
      <c r="A136">
        <v>8</v>
      </c>
      <c r="B136" t="str">
        <f>申込１!$D$3</f>
        <v/>
      </c>
      <c r="C136">
        <f>申込１!B15</f>
        <v>0</v>
      </c>
      <c r="D136">
        <f>申込１!C15</f>
        <v>0</v>
      </c>
      <c r="E136">
        <f>申込１!D15</f>
        <v>0</v>
      </c>
      <c r="F136">
        <f>申込１!E15</f>
        <v>0</v>
      </c>
      <c r="G136" t="str">
        <f>申込１!F15</f>
        <v/>
      </c>
      <c r="H136">
        <f>申込１!G15</f>
        <v>0</v>
      </c>
      <c r="I136" t="str">
        <f t="shared" si="51"/>
        <v>0 0</v>
      </c>
      <c r="J136" t="str">
        <f t="shared" si="52"/>
        <v>0 0</v>
      </c>
    </row>
    <row r="137" spans="1:10" x14ac:dyDescent="0.15">
      <c r="A137">
        <v>9</v>
      </c>
      <c r="B137" t="str">
        <f>申込１!$D$3</f>
        <v/>
      </c>
      <c r="C137">
        <f>申込１!B16</f>
        <v>0</v>
      </c>
      <c r="D137">
        <f>申込１!C16</f>
        <v>0</v>
      </c>
      <c r="E137">
        <f>申込１!D16</f>
        <v>0</v>
      </c>
      <c r="F137">
        <f>申込１!E16</f>
        <v>0</v>
      </c>
      <c r="G137" t="str">
        <f>申込１!F16</f>
        <v/>
      </c>
      <c r="H137">
        <f>申込１!G16</f>
        <v>0</v>
      </c>
      <c r="I137" t="str">
        <f t="shared" si="51"/>
        <v>0 0</v>
      </c>
      <c r="J137" t="str">
        <f t="shared" si="52"/>
        <v>0 0</v>
      </c>
    </row>
    <row r="138" spans="1:10" x14ac:dyDescent="0.15">
      <c r="A138">
        <v>10</v>
      </c>
      <c r="B138" t="str">
        <f>申込１!$D$3</f>
        <v/>
      </c>
      <c r="C138">
        <f>申込１!B17</f>
        <v>0</v>
      </c>
      <c r="D138">
        <f>申込１!C17</f>
        <v>0</v>
      </c>
      <c r="E138">
        <f>申込１!D17</f>
        <v>0</v>
      </c>
      <c r="F138">
        <f>申込１!E17</f>
        <v>0</v>
      </c>
      <c r="G138" t="str">
        <f>申込１!F17</f>
        <v/>
      </c>
      <c r="H138">
        <f>申込１!G17</f>
        <v>0</v>
      </c>
      <c r="I138" t="str">
        <f t="shared" si="51"/>
        <v>0 0</v>
      </c>
      <c r="J138" t="str">
        <f t="shared" si="52"/>
        <v>0 0</v>
      </c>
    </row>
    <row r="139" spans="1:10" x14ac:dyDescent="0.15">
      <c r="A139">
        <v>11</v>
      </c>
      <c r="B139" t="str">
        <f>申込１!$D$3</f>
        <v/>
      </c>
      <c r="C139">
        <f>申込１!B18</f>
        <v>0</v>
      </c>
      <c r="D139">
        <f>申込１!C18</f>
        <v>0</v>
      </c>
      <c r="E139">
        <f>申込１!D18</f>
        <v>0</v>
      </c>
      <c r="F139">
        <f>申込１!E18</f>
        <v>0</v>
      </c>
      <c r="G139" t="str">
        <f>申込１!F18</f>
        <v/>
      </c>
      <c r="H139">
        <f>申込１!G18</f>
        <v>0</v>
      </c>
      <c r="I139" t="str">
        <f t="shared" si="51"/>
        <v>0 0</v>
      </c>
      <c r="J139" t="str">
        <f t="shared" si="52"/>
        <v>0 0</v>
      </c>
    </row>
    <row r="140" spans="1:10" x14ac:dyDescent="0.15">
      <c r="A140">
        <v>12</v>
      </c>
      <c r="B140" t="str">
        <f>申込１!$D$3</f>
        <v/>
      </c>
      <c r="C140">
        <f>申込１!B19</f>
        <v>0</v>
      </c>
      <c r="D140">
        <f>申込１!C19</f>
        <v>0</v>
      </c>
      <c r="E140">
        <f>申込１!D19</f>
        <v>0</v>
      </c>
      <c r="F140">
        <f>申込１!E19</f>
        <v>0</v>
      </c>
      <c r="G140" t="str">
        <f>申込１!F19</f>
        <v/>
      </c>
      <c r="H140">
        <f>申込１!G19</f>
        <v>0</v>
      </c>
      <c r="I140" t="str">
        <f t="shared" si="51"/>
        <v>0 0</v>
      </c>
      <c r="J140" t="str">
        <f t="shared" si="52"/>
        <v>0 0</v>
      </c>
    </row>
    <row r="141" spans="1:10" x14ac:dyDescent="0.15">
      <c r="A141">
        <v>13</v>
      </c>
      <c r="B141" t="str">
        <f>申込１!$D$3</f>
        <v/>
      </c>
      <c r="C141">
        <f>申込１!B20</f>
        <v>0</v>
      </c>
      <c r="D141">
        <f>申込１!C20</f>
        <v>0</v>
      </c>
      <c r="E141">
        <f>申込１!D20</f>
        <v>0</v>
      </c>
      <c r="F141">
        <f>申込１!E20</f>
        <v>0</v>
      </c>
      <c r="G141" t="str">
        <f>申込１!F20</f>
        <v/>
      </c>
      <c r="H141">
        <f>申込１!G20</f>
        <v>0</v>
      </c>
      <c r="I141" t="str">
        <f t="shared" si="51"/>
        <v>0 0</v>
      </c>
      <c r="J141" t="str">
        <f t="shared" si="52"/>
        <v>0 0</v>
      </c>
    </row>
    <row r="142" spans="1:10" x14ac:dyDescent="0.15">
      <c r="A142">
        <v>14</v>
      </c>
      <c r="B142" t="str">
        <f>申込１!$D$3</f>
        <v/>
      </c>
      <c r="C142">
        <f>申込１!B21</f>
        <v>0</v>
      </c>
      <c r="D142">
        <f>申込１!C21</f>
        <v>0</v>
      </c>
      <c r="E142">
        <f>申込１!D21</f>
        <v>0</v>
      </c>
      <c r="F142">
        <f>申込１!E21</f>
        <v>0</v>
      </c>
      <c r="G142" t="str">
        <f>申込１!F21</f>
        <v/>
      </c>
      <c r="H142">
        <f>申込１!G21</f>
        <v>0</v>
      </c>
      <c r="I142" t="str">
        <f t="shared" si="51"/>
        <v>0 0</v>
      </c>
      <c r="J142" t="str">
        <f t="shared" si="52"/>
        <v>0 0</v>
      </c>
    </row>
    <row r="143" spans="1:10" x14ac:dyDescent="0.15">
      <c r="A143">
        <v>15</v>
      </c>
      <c r="B143" t="str">
        <f>申込１!$D$3</f>
        <v/>
      </c>
      <c r="C143">
        <f>申込１!B22</f>
        <v>0</v>
      </c>
      <c r="D143">
        <f>申込１!C22</f>
        <v>0</v>
      </c>
      <c r="E143">
        <f>申込１!D22</f>
        <v>0</v>
      </c>
      <c r="F143">
        <f>申込１!E22</f>
        <v>0</v>
      </c>
      <c r="G143" t="str">
        <f>申込１!F22</f>
        <v/>
      </c>
      <c r="H143">
        <f>申込１!G22</f>
        <v>0</v>
      </c>
      <c r="I143" t="str">
        <f t="shared" si="51"/>
        <v>0 0</v>
      </c>
      <c r="J143" t="str">
        <f t="shared" si="52"/>
        <v>0 0</v>
      </c>
    </row>
    <row r="144" spans="1:10" x14ac:dyDescent="0.15">
      <c r="A144">
        <v>16</v>
      </c>
      <c r="B144" t="str">
        <f>申込１!$D$3</f>
        <v/>
      </c>
      <c r="C144">
        <f>申込１!B23</f>
        <v>0</v>
      </c>
      <c r="D144">
        <f>申込１!C23</f>
        <v>0</v>
      </c>
      <c r="E144">
        <f>申込１!D23</f>
        <v>0</v>
      </c>
      <c r="F144">
        <f>申込１!E23</f>
        <v>0</v>
      </c>
      <c r="G144" t="str">
        <f>申込１!F23</f>
        <v/>
      </c>
      <c r="H144">
        <f>申込１!G23</f>
        <v>0</v>
      </c>
      <c r="I144" t="str">
        <f t="shared" si="51"/>
        <v>0 0</v>
      </c>
      <c r="J144" t="str">
        <f t="shared" si="52"/>
        <v>0 0</v>
      </c>
    </row>
    <row r="145" spans="1:10" x14ac:dyDescent="0.15">
      <c r="A145">
        <v>17</v>
      </c>
      <c r="B145" t="str">
        <f>申込１!$D$3</f>
        <v/>
      </c>
      <c r="C145">
        <f>申込１!B24</f>
        <v>0</v>
      </c>
      <c r="D145">
        <f>申込１!C24</f>
        <v>0</v>
      </c>
      <c r="E145">
        <f>申込１!D24</f>
        <v>0</v>
      </c>
      <c r="F145">
        <f>申込１!E24</f>
        <v>0</v>
      </c>
      <c r="G145" t="str">
        <f>申込１!F24</f>
        <v/>
      </c>
      <c r="H145">
        <f>申込１!G24</f>
        <v>0</v>
      </c>
      <c r="I145" t="str">
        <f t="shared" si="51"/>
        <v>0 0</v>
      </c>
      <c r="J145" t="str">
        <f t="shared" si="52"/>
        <v>0 0</v>
      </c>
    </row>
    <row r="146" spans="1:10" x14ac:dyDescent="0.15">
      <c r="A146">
        <v>18</v>
      </c>
      <c r="B146" t="str">
        <f>申込１!$D$3</f>
        <v/>
      </c>
      <c r="C146">
        <f>申込１!B25</f>
        <v>0</v>
      </c>
      <c r="D146">
        <f>申込１!C25</f>
        <v>0</v>
      </c>
      <c r="E146">
        <f>申込１!D25</f>
        <v>0</v>
      </c>
      <c r="F146">
        <f>申込１!E25</f>
        <v>0</v>
      </c>
      <c r="G146" t="str">
        <f>申込１!F25</f>
        <v/>
      </c>
      <c r="H146">
        <f>申込１!G25</f>
        <v>0</v>
      </c>
      <c r="I146" t="str">
        <f t="shared" si="51"/>
        <v>0 0</v>
      </c>
      <c r="J146" t="str">
        <f t="shared" si="52"/>
        <v>0 0</v>
      </c>
    </row>
    <row r="147" spans="1:10" x14ac:dyDescent="0.15">
      <c r="A147">
        <v>19</v>
      </c>
      <c r="B147" t="str">
        <f>申込１!$D$3</f>
        <v/>
      </c>
      <c r="C147">
        <f>申込１!B26</f>
        <v>0</v>
      </c>
      <c r="D147">
        <f>申込１!C26</f>
        <v>0</v>
      </c>
      <c r="E147">
        <f>申込１!D26</f>
        <v>0</v>
      </c>
      <c r="F147">
        <f>申込１!E26</f>
        <v>0</v>
      </c>
      <c r="G147" t="str">
        <f>申込１!F26</f>
        <v/>
      </c>
      <c r="H147">
        <f>申込１!G26</f>
        <v>0</v>
      </c>
      <c r="I147" t="str">
        <f t="shared" si="51"/>
        <v>0 0</v>
      </c>
      <c r="J147" t="str">
        <f t="shared" si="52"/>
        <v>0 0</v>
      </c>
    </row>
    <row r="148" spans="1:10" x14ac:dyDescent="0.15">
      <c r="A148">
        <v>20</v>
      </c>
      <c r="B148" t="str">
        <f>申込１!$D$3</f>
        <v/>
      </c>
      <c r="C148">
        <f>申込１!B27</f>
        <v>0</v>
      </c>
      <c r="D148">
        <f>申込１!C27</f>
        <v>0</v>
      </c>
      <c r="E148">
        <f>申込１!D27</f>
        <v>0</v>
      </c>
      <c r="F148">
        <f>申込１!E27</f>
        <v>0</v>
      </c>
      <c r="G148" t="str">
        <f>申込１!F27</f>
        <v/>
      </c>
      <c r="H148">
        <f>申込１!G27</f>
        <v>0</v>
      </c>
      <c r="I148" t="str">
        <f t="shared" si="51"/>
        <v>0 0</v>
      </c>
      <c r="J148" t="str">
        <f t="shared" si="52"/>
        <v>0 0</v>
      </c>
    </row>
    <row r="149" spans="1:10" x14ac:dyDescent="0.15">
      <c r="A149">
        <v>21</v>
      </c>
      <c r="B149" t="str">
        <f>申込１!$D$3</f>
        <v/>
      </c>
      <c r="C149">
        <f>申込１!B28</f>
        <v>0</v>
      </c>
      <c r="D149">
        <f>申込１!C28</f>
        <v>0</v>
      </c>
      <c r="E149">
        <f>申込１!D28</f>
        <v>0</v>
      </c>
      <c r="F149">
        <f>申込１!E28</f>
        <v>0</v>
      </c>
      <c r="G149" t="str">
        <f>申込１!F28</f>
        <v/>
      </c>
      <c r="H149">
        <f>申込１!G28</f>
        <v>0</v>
      </c>
      <c r="I149" t="str">
        <f t="shared" si="51"/>
        <v>0 0</v>
      </c>
      <c r="J149" t="str">
        <f t="shared" si="52"/>
        <v>0 0</v>
      </c>
    </row>
    <row r="150" spans="1:10" x14ac:dyDescent="0.15">
      <c r="A150">
        <v>22</v>
      </c>
      <c r="B150" t="str">
        <f>申込１!$D$3</f>
        <v/>
      </c>
      <c r="C150">
        <f>申込１!B29</f>
        <v>0</v>
      </c>
      <c r="D150">
        <f>申込１!C29</f>
        <v>0</v>
      </c>
      <c r="E150">
        <f>申込１!D29</f>
        <v>0</v>
      </c>
      <c r="F150">
        <f>申込１!E29</f>
        <v>0</v>
      </c>
      <c r="G150" t="str">
        <f>申込１!F29</f>
        <v/>
      </c>
      <c r="H150">
        <f>申込１!G29</f>
        <v>0</v>
      </c>
      <c r="I150" t="str">
        <f t="shared" si="51"/>
        <v>0 0</v>
      </c>
      <c r="J150" t="str">
        <f t="shared" si="52"/>
        <v>0 0</v>
      </c>
    </row>
    <row r="151" spans="1:10" x14ac:dyDescent="0.15">
      <c r="A151">
        <v>23</v>
      </c>
      <c r="B151" t="str">
        <f>申込１!$D$3</f>
        <v/>
      </c>
      <c r="C151">
        <f>申込１!B30</f>
        <v>0</v>
      </c>
      <c r="D151">
        <f>申込１!C30</f>
        <v>0</v>
      </c>
      <c r="E151">
        <f>申込１!D30</f>
        <v>0</v>
      </c>
      <c r="F151">
        <f>申込１!E30</f>
        <v>0</v>
      </c>
      <c r="G151" t="str">
        <f>申込１!F30</f>
        <v/>
      </c>
      <c r="H151">
        <f>申込１!G30</f>
        <v>0</v>
      </c>
      <c r="I151" t="str">
        <f t="shared" si="51"/>
        <v>0 0</v>
      </c>
      <c r="J151" t="str">
        <f t="shared" si="52"/>
        <v>0 0</v>
      </c>
    </row>
    <row r="152" spans="1:10" x14ac:dyDescent="0.15">
      <c r="A152">
        <v>24</v>
      </c>
      <c r="B152" t="str">
        <f>申込１!$D$3</f>
        <v/>
      </c>
      <c r="C152">
        <f>申込１!B31</f>
        <v>0</v>
      </c>
      <c r="D152">
        <f>申込１!C31</f>
        <v>0</v>
      </c>
      <c r="E152">
        <f>申込１!D31</f>
        <v>0</v>
      </c>
      <c r="F152">
        <f>申込１!E31</f>
        <v>0</v>
      </c>
      <c r="G152" t="str">
        <f>申込１!F31</f>
        <v/>
      </c>
      <c r="H152">
        <f>申込１!G31</f>
        <v>0</v>
      </c>
      <c r="I152" t="str">
        <f t="shared" si="51"/>
        <v>0 0</v>
      </c>
      <c r="J152" t="str">
        <f t="shared" si="52"/>
        <v>0 0</v>
      </c>
    </row>
    <row r="153" spans="1:10" x14ac:dyDescent="0.15">
      <c r="A153">
        <v>25</v>
      </c>
      <c r="B153" t="str">
        <f>申込１!$D$3</f>
        <v/>
      </c>
      <c r="C153">
        <f>申込１!B32</f>
        <v>0</v>
      </c>
      <c r="D153">
        <f>申込１!C32</f>
        <v>0</v>
      </c>
      <c r="E153">
        <f>申込１!D32</f>
        <v>0</v>
      </c>
      <c r="F153">
        <f>申込１!E32</f>
        <v>0</v>
      </c>
      <c r="G153" t="str">
        <f>申込１!F32</f>
        <v/>
      </c>
      <c r="H153">
        <f>申込１!G32</f>
        <v>0</v>
      </c>
      <c r="I153" t="str">
        <f t="shared" si="51"/>
        <v>0 0</v>
      </c>
      <c r="J153" t="str">
        <f t="shared" si="52"/>
        <v>0 0</v>
      </c>
    </row>
    <row r="154" spans="1:10" x14ac:dyDescent="0.15">
      <c r="A154">
        <v>26</v>
      </c>
      <c r="B154" t="str">
        <f>申込１!$D$3</f>
        <v/>
      </c>
      <c r="C154">
        <f>申込１!B33</f>
        <v>0</v>
      </c>
      <c r="D154">
        <f>申込１!C33</f>
        <v>0</v>
      </c>
      <c r="E154">
        <f>申込１!D33</f>
        <v>0</v>
      </c>
      <c r="F154">
        <f>申込１!E33</f>
        <v>0</v>
      </c>
      <c r="G154" t="str">
        <f>申込１!F33</f>
        <v/>
      </c>
      <c r="H154">
        <f>申込１!G33</f>
        <v>0</v>
      </c>
      <c r="I154" t="str">
        <f t="shared" si="51"/>
        <v>0 0</v>
      </c>
      <c r="J154" t="str">
        <f t="shared" si="52"/>
        <v>0 0</v>
      </c>
    </row>
    <row r="155" spans="1:10" x14ac:dyDescent="0.15">
      <c r="A155">
        <v>27</v>
      </c>
      <c r="B155" t="str">
        <f>申込１!$D$3</f>
        <v/>
      </c>
      <c r="C155">
        <f>申込１!B34</f>
        <v>0</v>
      </c>
      <c r="D155">
        <f>申込１!C34</f>
        <v>0</v>
      </c>
      <c r="E155">
        <f>申込１!D34</f>
        <v>0</v>
      </c>
      <c r="F155">
        <f>申込１!E34</f>
        <v>0</v>
      </c>
      <c r="G155" t="str">
        <f>申込１!F34</f>
        <v/>
      </c>
      <c r="H155">
        <f>申込１!G34</f>
        <v>0</v>
      </c>
      <c r="I155" t="str">
        <f t="shared" si="51"/>
        <v>0 0</v>
      </c>
      <c r="J155" t="str">
        <f t="shared" si="52"/>
        <v>0 0</v>
      </c>
    </row>
    <row r="156" spans="1:10" x14ac:dyDescent="0.15">
      <c r="A156">
        <v>28</v>
      </c>
      <c r="B156" t="str">
        <f>申込１!$D$3</f>
        <v/>
      </c>
      <c r="C156">
        <f>申込１!B35</f>
        <v>0</v>
      </c>
      <c r="D156">
        <f>申込１!C35</f>
        <v>0</v>
      </c>
      <c r="E156">
        <f>申込１!D35</f>
        <v>0</v>
      </c>
      <c r="F156">
        <f>申込１!E35</f>
        <v>0</v>
      </c>
      <c r="G156" t="str">
        <f>申込１!F35</f>
        <v/>
      </c>
      <c r="H156">
        <f>申込１!G35</f>
        <v>0</v>
      </c>
      <c r="I156" t="str">
        <f t="shared" si="51"/>
        <v>0 0</v>
      </c>
      <c r="J156" t="str">
        <f t="shared" si="52"/>
        <v>0 0</v>
      </c>
    </row>
    <row r="157" spans="1:10" x14ac:dyDescent="0.15">
      <c r="A157">
        <v>29</v>
      </c>
      <c r="B157" t="str">
        <f>申込１!$D$3</f>
        <v/>
      </c>
      <c r="C157">
        <f>申込１!B36</f>
        <v>0</v>
      </c>
      <c r="D157">
        <f>申込１!C36</f>
        <v>0</v>
      </c>
      <c r="E157">
        <f>申込１!D36</f>
        <v>0</v>
      </c>
      <c r="F157">
        <f>申込１!E36</f>
        <v>0</v>
      </c>
      <c r="G157" t="str">
        <f>申込１!F36</f>
        <v/>
      </c>
      <c r="H157">
        <f>申込１!G36</f>
        <v>0</v>
      </c>
      <c r="I157" t="str">
        <f t="shared" si="51"/>
        <v>0 0</v>
      </c>
      <c r="J157" t="str">
        <f t="shared" si="52"/>
        <v>0 0</v>
      </c>
    </row>
    <row r="158" spans="1:10" x14ac:dyDescent="0.15">
      <c r="A158">
        <v>30</v>
      </c>
      <c r="B158" t="str">
        <f>申込１!$D$3</f>
        <v/>
      </c>
      <c r="C158">
        <f>申込１!B37</f>
        <v>0</v>
      </c>
      <c r="D158">
        <f>申込１!C37</f>
        <v>0</v>
      </c>
      <c r="E158">
        <f>申込１!D37</f>
        <v>0</v>
      </c>
      <c r="F158">
        <f>申込１!E37</f>
        <v>0</v>
      </c>
      <c r="G158" t="str">
        <f>申込１!F37</f>
        <v/>
      </c>
      <c r="H158">
        <f>申込１!G37</f>
        <v>0</v>
      </c>
      <c r="I158" t="str">
        <f t="shared" si="51"/>
        <v>0 0</v>
      </c>
      <c r="J158" t="str">
        <f t="shared" si="52"/>
        <v>0 0</v>
      </c>
    </row>
    <row r="159" spans="1:10" x14ac:dyDescent="0.15">
      <c r="A159">
        <v>31</v>
      </c>
      <c r="B159" t="str">
        <f>申込１!$D$3</f>
        <v/>
      </c>
      <c r="C159">
        <f>申込１!B38</f>
        <v>0</v>
      </c>
      <c r="D159">
        <f>申込１!C38</f>
        <v>0</v>
      </c>
      <c r="E159">
        <f>申込１!D38</f>
        <v>0</v>
      </c>
      <c r="F159">
        <f>申込１!E38</f>
        <v>0</v>
      </c>
      <c r="G159" t="str">
        <f>申込１!F38</f>
        <v/>
      </c>
      <c r="H159">
        <f>申込１!G38</f>
        <v>0</v>
      </c>
      <c r="I159" t="str">
        <f t="shared" si="51"/>
        <v>0 0</v>
      </c>
      <c r="J159" t="str">
        <f t="shared" si="52"/>
        <v>0 0</v>
      </c>
    </row>
    <row r="160" spans="1:10" x14ac:dyDescent="0.15">
      <c r="A160">
        <v>32</v>
      </c>
      <c r="B160" t="str">
        <f>申込１!$D$3</f>
        <v/>
      </c>
      <c r="C160">
        <f>申込１!B39</f>
        <v>0</v>
      </c>
      <c r="D160">
        <f>申込１!C39</f>
        <v>0</v>
      </c>
      <c r="E160">
        <f>申込１!D39</f>
        <v>0</v>
      </c>
      <c r="F160">
        <f>申込１!E39</f>
        <v>0</v>
      </c>
      <c r="G160" t="str">
        <f>申込１!F39</f>
        <v/>
      </c>
      <c r="H160">
        <f>申込１!G39</f>
        <v>0</v>
      </c>
      <c r="I160" t="str">
        <f t="shared" si="51"/>
        <v>0 0</v>
      </c>
      <c r="J160" t="str">
        <f t="shared" si="52"/>
        <v>0 0</v>
      </c>
    </row>
    <row r="161" spans="1:10" x14ac:dyDescent="0.15">
      <c r="A161">
        <v>33</v>
      </c>
      <c r="B161" t="str">
        <f>申込１!$D$3</f>
        <v/>
      </c>
      <c r="C161">
        <f>申込１!B40</f>
        <v>0</v>
      </c>
      <c r="D161">
        <f>申込１!C40</f>
        <v>0</v>
      </c>
      <c r="E161">
        <f>申込１!D40</f>
        <v>0</v>
      </c>
      <c r="F161">
        <f>申込１!E40</f>
        <v>0</v>
      </c>
      <c r="G161" t="str">
        <f>申込１!F40</f>
        <v/>
      </c>
      <c r="H161">
        <f>申込１!G40</f>
        <v>0</v>
      </c>
      <c r="I161" t="str">
        <f t="shared" si="51"/>
        <v>0 0</v>
      </c>
      <c r="J161" t="str">
        <f t="shared" si="52"/>
        <v>0 0</v>
      </c>
    </row>
    <row r="162" spans="1:10" x14ac:dyDescent="0.15">
      <c r="A162">
        <v>34</v>
      </c>
      <c r="B162" t="str">
        <f>申込１!$D$3</f>
        <v/>
      </c>
      <c r="C162">
        <f>申込１!B41</f>
        <v>0</v>
      </c>
      <c r="D162">
        <f>申込１!C41</f>
        <v>0</v>
      </c>
      <c r="E162">
        <f>申込１!D41</f>
        <v>0</v>
      </c>
      <c r="F162">
        <f>申込１!E41</f>
        <v>0</v>
      </c>
      <c r="G162" t="str">
        <f>申込１!F41</f>
        <v/>
      </c>
      <c r="H162">
        <f>申込１!G41</f>
        <v>0</v>
      </c>
      <c r="I162" t="str">
        <f t="shared" si="51"/>
        <v>0 0</v>
      </c>
      <c r="J162" t="str">
        <f t="shared" si="52"/>
        <v>0 0</v>
      </c>
    </row>
    <row r="163" spans="1:10" x14ac:dyDescent="0.15">
      <c r="A163">
        <v>35</v>
      </c>
      <c r="B163" t="str">
        <f>申込１!$D$3</f>
        <v/>
      </c>
      <c r="C163">
        <f>申込１!B42</f>
        <v>0</v>
      </c>
      <c r="D163">
        <f>申込１!C42</f>
        <v>0</v>
      </c>
      <c r="E163">
        <f>申込１!D42</f>
        <v>0</v>
      </c>
      <c r="F163">
        <f>申込１!E42</f>
        <v>0</v>
      </c>
      <c r="G163" t="str">
        <f>申込１!F42</f>
        <v/>
      </c>
      <c r="H163">
        <f>申込１!G42</f>
        <v>0</v>
      </c>
      <c r="I163" t="str">
        <f t="shared" si="51"/>
        <v>0 0</v>
      </c>
      <c r="J163" t="str">
        <f t="shared" si="52"/>
        <v>0 0</v>
      </c>
    </row>
    <row r="164" spans="1:10" x14ac:dyDescent="0.15">
      <c r="A164">
        <v>36</v>
      </c>
      <c r="B164" t="str">
        <f>申込１!$D$3</f>
        <v/>
      </c>
      <c r="C164">
        <f>申込１!B43</f>
        <v>0</v>
      </c>
      <c r="D164">
        <f>申込１!C43</f>
        <v>0</v>
      </c>
      <c r="E164">
        <f>申込１!D43</f>
        <v>0</v>
      </c>
      <c r="F164">
        <f>申込１!E43</f>
        <v>0</v>
      </c>
      <c r="G164" t="str">
        <f>申込１!F43</f>
        <v/>
      </c>
      <c r="H164">
        <f>申込１!G43</f>
        <v>0</v>
      </c>
      <c r="I164" t="str">
        <f t="shared" si="51"/>
        <v>0 0</v>
      </c>
      <c r="J164" t="str">
        <f t="shared" si="52"/>
        <v>0 0</v>
      </c>
    </row>
    <row r="165" spans="1:10" x14ac:dyDescent="0.15">
      <c r="A165">
        <v>37</v>
      </c>
      <c r="B165" t="str">
        <f>申込１!$D$3</f>
        <v/>
      </c>
      <c r="C165">
        <f>申込１!B44</f>
        <v>0</v>
      </c>
      <c r="D165">
        <f>申込１!C44</f>
        <v>0</v>
      </c>
      <c r="E165">
        <f>申込１!D44</f>
        <v>0</v>
      </c>
      <c r="F165">
        <f>申込１!E44</f>
        <v>0</v>
      </c>
      <c r="G165" t="str">
        <f>申込１!F44</f>
        <v/>
      </c>
      <c r="H165">
        <f>申込１!G44</f>
        <v>0</v>
      </c>
      <c r="I165" t="str">
        <f t="shared" si="51"/>
        <v>0 0</v>
      </c>
      <c r="J165" t="str">
        <f t="shared" si="52"/>
        <v>0 0</v>
      </c>
    </row>
    <row r="166" spans="1:10" x14ac:dyDescent="0.15">
      <c r="A166">
        <v>38</v>
      </c>
      <c r="B166" t="str">
        <f>申込１!$D$3</f>
        <v/>
      </c>
      <c r="C166">
        <f>申込１!B45</f>
        <v>0</v>
      </c>
      <c r="D166">
        <f>申込１!C45</f>
        <v>0</v>
      </c>
      <c r="E166">
        <f>申込１!D45</f>
        <v>0</v>
      </c>
      <c r="F166">
        <f>申込１!E45</f>
        <v>0</v>
      </c>
      <c r="G166" t="str">
        <f>申込１!F45</f>
        <v/>
      </c>
      <c r="H166">
        <f>申込１!G45</f>
        <v>0</v>
      </c>
      <c r="I166" t="str">
        <f t="shared" si="51"/>
        <v>0 0</v>
      </c>
      <c r="J166" t="str">
        <f t="shared" si="52"/>
        <v>0 0</v>
      </c>
    </row>
    <row r="167" spans="1:10" x14ac:dyDescent="0.15">
      <c r="A167">
        <v>39</v>
      </c>
      <c r="B167" t="str">
        <f>申込１!$D$3</f>
        <v/>
      </c>
      <c r="C167">
        <f>申込１!B46</f>
        <v>0</v>
      </c>
      <c r="D167">
        <f>申込１!C46</f>
        <v>0</v>
      </c>
      <c r="E167">
        <f>申込１!D46</f>
        <v>0</v>
      </c>
      <c r="F167">
        <f>申込１!E46</f>
        <v>0</v>
      </c>
      <c r="G167" t="str">
        <f>申込１!F46</f>
        <v/>
      </c>
      <c r="H167">
        <f>申込１!G46</f>
        <v>0</v>
      </c>
      <c r="I167" t="str">
        <f t="shared" si="51"/>
        <v>0 0</v>
      </c>
      <c r="J167" t="str">
        <f t="shared" si="52"/>
        <v>0 0</v>
      </c>
    </row>
    <row r="168" spans="1:10" x14ac:dyDescent="0.15">
      <c r="A168">
        <v>40</v>
      </c>
      <c r="B168" t="str">
        <f>申込１!$D$3</f>
        <v/>
      </c>
      <c r="C168">
        <f>申込１!B47</f>
        <v>0</v>
      </c>
      <c r="D168">
        <f>申込１!C47</f>
        <v>0</v>
      </c>
      <c r="E168">
        <f>申込１!D47</f>
        <v>0</v>
      </c>
      <c r="F168">
        <f>申込１!E47</f>
        <v>0</v>
      </c>
      <c r="G168" t="str">
        <f>申込１!F47</f>
        <v/>
      </c>
      <c r="H168">
        <f>申込１!G47</f>
        <v>0</v>
      </c>
      <c r="I168" t="str">
        <f t="shared" si="51"/>
        <v>0 0</v>
      </c>
      <c r="J168" t="str">
        <f t="shared" si="52"/>
        <v>0 0</v>
      </c>
    </row>
    <row r="169" spans="1:10" x14ac:dyDescent="0.15">
      <c r="A169">
        <v>41</v>
      </c>
      <c r="B169" t="str">
        <f>申込１!$D$3</f>
        <v/>
      </c>
      <c r="C169">
        <f>申込１!B48</f>
        <v>0</v>
      </c>
      <c r="D169">
        <f>申込１!C48</f>
        <v>0</v>
      </c>
      <c r="E169">
        <f>申込１!D48</f>
        <v>0</v>
      </c>
      <c r="F169">
        <f>申込１!E48</f>
        <v>0</v>
      </c>
      <c r="G169" t="str">
        <f>申込１!F48</f>
        <v>団体戦に使用</v>
      </c>
      <c r="H169" s="115" t="str">
        <f>申込１!G48</f>
        <v>監督</v>
      </c>
      <c r="I169" t="str">
        <f t="shared" si="51"/>
        <v>0 0</v>
      </c>
      <c r="J169" t="str">
        <f t="shared" si="52"/>
        <v>0 0</v>
      </c>
    </row>
    <row r="170" spans="1:10" x14ac:dyDescent="0.15">
      <c r="A170">
        <v>42</v>
      </c>
      <c r="B170" t="str">
        <f>申込１!$D$3</f>
        <v/>
      </c>
      <c r="C170">
        <f>申込１!B49</f>
        <v>0</v>
      </c>
      <c r="D170">
        <f>申込１!C49</f>
        <v>0</v>
      </c>
      <c r="E170">
        <f>申込１!D49</f>
        <v>0</v>
      </c>
      <c r="F170">
        <f>申込１!E49</f>
        <v>0</v>
      </c>
      <c r="G170">
        <f>申込１!F49</f>
        <v>0</v>
      </c>
      <c r="H170" s="115" t="str">
        <f>申込１!G49</f>
        <v>部長</v>
      </c>
      <c r="I170" t="str">
        <f t="shared" si="51"/>
        <v>0 0</v>
      </c>
      <c r="J170" t="str">
        <f t="shared" si="52"/>
        <v>0 0</v>
      </c>
    </row>
    <row r="171" spans="1:10" x14ac:dyDescent="0.15">
      <c r="A171">
        <v>43</v>
      </c>
      <c r="B171" t="str">
        <f>申込１!$D$3</f>
        <v/>
      </c>
      <c r="C171">
        <f>申込１!B50</f>
        <v>0</v>
      </c>
      <c r="D171">
        <f>申込１!C50</f>
        <v>0</v>
      </c>
      <c r="E171">
        <f>申込１!D50</f>
        <v>0</v>
      </c>
      <c r="F171">
        <f>申込１!E50</f>
        <v>0</v>
      </c>
      <c r="G171">
        <f>申込１!F50</f>
        <v>0</v>
      </c>
      <c r="H171" s="115" t="str">
        <f>申込１!G50</f>
        <v>コーチ</v>
      </c>
      <c r="I171" t="str">
        <f t="shared" si="51"/>
        <v>0 0</v>
      </c>
      <c r="J171" t="str">
        <f t="shared" si="52"/>
        <v>0 0</v>
      </c>
    </row>
    <row r="172" spans="1:10" x14ac:dyDescent="0.15">
      <c r="A172">
        <v>44</v>
      </c>
      <c r="B172" t="str">
        <f>申込１!$D$3</f>
        <v/>
      </c>
      <c r="C172">
        <f>申込１!B51</f>
        <v>0</v>
      </c>
      <c r="D172">
        <f>申込１!C51</f>
        <v>0</v>
      </c>
      <c r="E172">
        <f>申込１!D51</f>
        <v>0</v>
      </c>
      <c r="F172">
        <f>申込１!E51</f>
        <v>0</v>
      </c>
      <c r="G172">
        <f>申込１!F51</f>
        <v>0</v>
      </c>
      <c r="H172" s="115" t="str">
        <f>申込１!G51</f>
        <v>主将</v>
      </c>
      <c r="I172" t="str">
        <f t="shared" si="51"/>
        <v>0 0</v>
      </c>
      <c r="J172" t="str">
        <f t="shared" si="52"/>
        <v>0 0</v>
      </c>
    </row>
    <row r="173" spans="1:10" x14ac:dyDescent="0.15">
      <c r="A173">
        <v>45</v>
      </c>
      <c r="B173" t="str">
        <f>申込１!$D$3</f>
        <v/>
      </c>
      <c r="C173">
        <f>申込１!B52</f>
        <v>0</v>
      </c>
      <c r="D173">
        <f>申込１!C52</f>
        <v>0</v>
      </c>
      <c r="E173">
        <f>申込１!D52</f>
        <v>0</v>
      </c>
      <c r="F173">
        <f>申込１!E52</f>
        <v>0</v>
      </c>
      <c r="G173">
        <f>申込１!F52</f>
        <v>0</v>
      </c>
      <c r="H173" s="115" t="str">
        <f>申込１!G52</f>
        <v>主務</v>
      </c>
      <c r="I173" t="str">
        <f t="shared" si="51"/>
        <v>0 0</v>
      </c>
      <c r="J173" t="str">
        <f t="shared" si="52"/>
        <v>0 0</v>
      </c>
    </row>
  </sheetData>
  <sheetProtection password="CC6B" sheet="1" objects="1" scenarios="1" sort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申込１</vt:lpstr>
      <vt:lpstr>エントリー集計データ</vt:lpstr>
      <vt:lpstr>申込１!Print_Area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Yukinobu MIYAMOTO</cp:lastModifiedBy>
  <cp:lastPrinted>2023-01-16T13:38:10Z</cp:lastPrinted>
  <dcterms:created xsi:type="dcterms:W3CDTF">2015-09-06T16:03:40Z</dcterms:created>
  <dcterms:modified xsi:type="dcterms:W3CDTF">2023-06-18T03:11:19Z</dcterms:modified>
</cp:coreProperties>
</file>